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540" windowWidth="15480" windowHeight="8895"/>
  </bookViews>
  <sheets>
    <sheet name="Доходы" sheetId="4" r:id="rId1"/>
    <sheet name="Расходы" sheetId="3" r:id="rId2"/>
    <sheet name="Источники" sheetId="5" r:id="rId3"/>
  </sheets>
  <calcPr calcId="145621"/>
</workbook>
</file>

<file path=xl/calcChain.xml><?xml version="1.0" encoding="utf-8"?>
<calcChain xmlns="http://schemas.openxmlformats.org/spreadsheetml/2006/main">
  <c r="E12" i="5" l="1"/>
  <c r="E215" i="4" l="1"/>
  <c r="F228" i="4"/>
  <c r="E228" i="4"/>
  <c r="D228" i="4"/>
  <c r="F229" i="4"/>
  <c r="D77" i="4" l="1"/>
  <c r="E77" i="4"/>
  <c r="D78" i="4"/>
  <c r="E78" i="4"/>
  <c r="E74" i="4"/>
  <c r="E75" i="4"/>
  <c r="D87" i="4"/>
  <c r="F87" i="4" s="1"/>
  <c r="F88" i="4"/>
  <c r="E87" i="4"/>
  <c r="E291" i="4"/>
  <c r="D295" i="4"/>
  <c r="D141" i="4"/>
  <c r="E141" i="4"/>
  <c r="D146" i="4"/>
  <c r="E146" i="4"/>
  <c r="F147" i="4"/>
  <c r="F145" i="4"/>
  <c r="F146" i="4" l="1"/>
  <c r="F296" i="4"/>
  <c r="F295" i="4"/>
  <c r="F297" i="4"/>
  <c r="E295" i="4"/>
  <c r="E106" i="4" l="1"/>
  <c r="E105" i="4" s="1"/>
  <c r="E69" i="4"/>
  <c r="D69" i="4"/>
  <c r="E70" i="4"/>
  <c r="F70" i="4"/>
  <c r="E71" i="4"/>
  <c r="F72" i="4"/>
  <c r="F71" i="4"/>
  <c r="F69" i="4"/>
  <c r="F63" i="4"/>
  <c r="F227" i="4"/>
  <c r="E226" i="4"/>
  <c r="F226" i="4" s="1"/>
  <c r="D226" i="4"/>
  <c r="D215" i="4" s="1"/>
  <c r="E304" i="4"/>
  <c r="D304" i="4"/>
  <c r="F305" i="4"/>
  <c r="F304" i="4"/>
  <c r="D98" i="4"/>
  <c r="E98" i="4"/>
  <c r="F99" i="4"/>
  <c r="D30" i="4"/>
  <c r="E30" i="4"/>
  <c r="F31" i="4"/>
  <c r="F29" i="4"/>
  <c r="F30" i="4"/>
  <c r="D175" i="4"/>
  <c r="D75" i="4"/>
  <c r="F76" i="4"/>
  <c r="F74" i="4"/>
  <c r="F108" i="4"/>
  <c r="F107" i="4"/>
  <c r="D106" i="4"/>
  <c r="F20" i="5"/>
  <c r="F19" i="5"/>
  <c r="F18" i="5" s="1"/>
  <c r="F13" i="5" s="1"/>
  <c r="F12" i="5" s="1"/>
  <c r="G12" i="5" s="1"/>
  <c r="E20" i="5"/>
  <c r="E19" i="5"/>
  <c r="E18" i="5" s="1"/>
  <c r="F16" i="5"/>
  <c r="F15" i="5" s="1"/>
  <c r="F14" i="5" s="1"/>
  <c r="E16" i="5"/>
  <c r="E15" i="5"/>
  <c r="E14" i="5"/>
  <c r="F310" i="4"/>
  <c r="F309" i="4"/>
  <c r="F308" i="4"/>
  <c r="D307" i="4"/>
  <c r="E307" i="4"/>
  <c r="F307" i="4"/>
  <c r="F303" i="4"/>
  <c r="D302" i="4"/>
  <c r="E302" i="4"/>
  <c r="F301" i="4"/>
  <c r="D300" i="4"/>
  <c r="F300" i="4"/>
  <c r="E300" i="4"/>
  <c r="D299" i="4"/>
  <c r="F298" i="4"/>
  <c r="D297" i="4"/>
  <c r="E297" i="4"/>
  <c r="F294" i="4"/>
  <c r="D293" i="4"/>
  <c r="D292" i="4"/>
  <c r="E293" i="4"/>
  <c r="F293" i="4"/>
  <c r="F290" i="4"/>
  <c r="D289" i="4"/>
  <c r="F289" i="4"/>
  <c r="E289" i="4"/>
  <c r="E288" i="4"/>
  <c r="F287" i="4"/>
  <c r="D286" i="4"/>
  <c r="F286" i="4"/>
  <c r="E286" i="4"/>
  <c r="F285" i="4"/>
  <c r="D284" i="4"/>
  <c r="F284" i="4"/>
  <c r="E284" i="4"/>
  <c r="F283" i="4"/>
  <c r="D282" i="4"/>
  <c r="E282" i="4"/>
  <c r="F281" i="4"/>
  <c r="D280" i="4"/>
  <c r="E280" i="4"/>
  <c r="F279" i="4"/>
  <c r="D278" i="4"/>
  <c r="E278" i="4"/>
  <c r="F277" i="4"/>
  <c r="D276" i="4"/>
  <c r="E276" i="4"/>
  <c r="F274" i="4"/>
  <c r="D273" i="4"/>
  <c r="E273" i="4"/>
  <c r="F272" i="4"/>
  <c r="D271" i="4"/>
  <c r="F271" i="4"/>
  <c r="E271" i="4"/>
  <c r="E270" i="4"/>
  <c r="F269" i="4"/>
  <c r="D268" i="4"/>
  <c r="E268" i="4"/>
  <c r="F267" i="4"/>
  <c r="D266" i="4"/>
  <c r="D265" i="4"/>
  <c r="F265" i="4"/>
  <c r="E266" i="4"/>
  <c r="E265" i="4"/>
  <c r="F264" i="4"/>
  <c r="D263" i="4"/>
  <c r="E263" i="4"/>
  <c r="E262" i="4" s="1"/>
  <c r="F262" i="4" s="1"/>
  <c r="F261" i="4"/>
  <c r="F260" i="4"/>
  <c r="F259" i="4"/>
  <c r="D258" i="4"/>
  <c r="D257" i="4" s="1"/>
  <c r="E258" i="4"/>
  <c r="E257" i="4" s="1"/>
  <c r="F256" i="4"/>
  <c r="D255" i="4"/>
  <c r="E255" i="4"/>
  <c r="E254" i="4"/>
  <c r="F253" i="4"/>
  <c r="D252" i="4"/>
  <c r="D251" i="4"/>
  <c r="E252" i="4"/>
  <c r="E251" i="4" s="1"/>
  <c r="F250" i="4"/>
  <c r="D249" i="4"/>
  <c r="D248" i="4"/>
  <c r="E249" i="4"/>
  <c r="E248" i="4"/>
  <c r="F247" i="4"/>
  <c r="D246" i="4"/>
  <c r="F246" i="4"/>
  <c r="E246" i="4"/>
  <c r="F245" i="4"/>
  <c r="D244" i="4"/>
  <c r="D243" i="4"/>
  <c r="E244" i="4"/>
  <c r="E243" i="4"/>
  <c r="F242" i="4"/>
  <c r="D241" i="4"/>
  <c r="E241" i="4"/>
  <c r="E240" i="4"/>
  <c r="F238" i="4"/>
  <c r="F237" i="4"/>
  <c r="F236" i="4"/>
  <c r="D235" i="4"/>
  <c r="F235" i="4"/>
  <c r="E235" i="4"/>
  <c r="F234" i="4"/>
  <c r="F233" i="4"/>
  <c r="F232" i="4"/>
  <c r="D231" i="4"/>
  <c r="E231" i="4"/>
  <c r="F215" i="4" s="1"/>
  <c r="F225" i="4"/>
  <c r="D224" i="4"/>
  <c r="E224" i="4"/>
  <c r="F223" i="4"/>
  <c r="D222" i="4"/>
  <c r="E222" i="4"/>
  <c r="F221" i="4"/>
  <c r="D220" i="4"/>
  <c r="E220" i="4"/>
  <c r="F220" i="4"/>
  <c r="D219" i="4"/>
  <c r="F218" i="4"/>
  <c r="D217" i="4"/>
  <c r="E217" i="4"/>
  <c r="E216" i="4"/>
  <c r="E213" i="4"/>
  <c r="E212" i="4"/>
  <c r="D213" i="4"/>
  <c r="D212" i="4"/>
  <c r="F211" i="4"/>
  <c r="D210" i="4"/>
  <c r="E210" i="4"/>
  <c r="E209" i="4"/>
  <c r="F210" i="4"/>
  <c r="D209" i="4"/>
  <c r="F208" i="4"/>
  <c r="D207" i="4"/>
  <c r="D206" i="4" s="1"/>
  <c r="D205" i="4" s="1"/>
  <c r="E207" i="4"/>
  <c r="E206" i="4" s="1"/>
  <c r="F202" i="4"/>
  <c r="D201" i="4"/>
  <c r="F201" i="4"/>
  <c r="E201" i="4"/>
  <c r="E200" i="4"/>
  <c r="F199" i="4"/>
  <c r="F198" i="4"/>
  <c r="F197" i="4"/>
  <c r="F196" i="4"/>
  <c r="D195" i="4"/>
  <c r="E195" i="4"/>
  <c r="E194" i="4" s="1"/>
  <c r="F192" i="4"/>
  <c r="F191" i="4"/>
  <c r="F190" i="4"/>
  <c r="F189" i="4"/>
  <c r="F188" i="4"/>
  <c r="F187" i="4"/>
  <c r="F186" i="4"/>
  <c r="F185" i="4"/>
  <c r="F184" i="4"/>
  <c r="F183" i="4"/>
  <c r="D182" i="4"/>
  <c r="D181" i="4"/>
  <c r="E182" i="4"/>
  <c r="E181" i="4" s="1"/>
  <c r="F180" i="4"/>
  <c r="D179" i="4"/>
  <c r="E179" i="4"/>
  <c r="F178" i="4"/>
  <c r="F177" i="4"/>
  <c r="F176" i="4"/>
  <c r="E175" i="4"/>
  <c r="F175" i="4" s="1"/>
  <c r="F174" i="4"/>
  <c r="F173" i="4"/>
  <c r="D172" i="4"/>
  <c r="E172" i="4"/>
  <c r="F171" i="4"/>
  <c r="D170" i="4"/>
  <c r="D167" i="4"/>
  <c r="E170" i="4"/>
  <c r="F170" i="4" s="1"/>
  <c r="F169" i="4"/>
  <c r="D168" i="4"/>
  <c r="F168" i="4"/>
  <c r="E168" i="4"/>
  <c r="F166" i="4"/>
  <c r="D165" i="4"/>
  <c r="E165" i="4"/>
  <c r="F164" i="4"/>
  <c r="D163" i="4"/>
  <c r="E163" i="4"/>
  <c r="F163" i="4"/>
  <c r="F162" i="4"/>
  <c r="D161" i="4"/>
  <c r="E161" i="4"/>
  <c r="F161" i="4"/>
  <c r="F160" i="4"/>
  <c r="F159" i="4"/>
  <c r="D158" i="4"/>
  <c r="D155" i="4"/>
  <c r="E158" i="4"/>
  <c r="F157" i="4"/>
  <c r="D156" i="4"/>
  <c r="E156" i="4"/>
  <c r="F156" i="4"/>
  <c r="F154" i="4"/>
  <c r="D153" i="4"/>
  <c r="E153" i="4"/>
  <c r="F153" i="4"/>
  <c r="F152" i="4"/>
  <c r="F151" i="4"/>
  <c r="D150" i="4"/>
  <c r="E150" i="4"/>
  <c r="F149" i="4"/>
  <c r="D148" i="4"/>
  <c r="E148" i="4"/>
  <c r="D144" i="4"/>
  <c r="E144" i="4"/>
  <c r="F144" i="4" s="1"/>
  <c r="F143" i="4"/>
  <c r="D142" i="4"/>
  <c r="E142" i="4"/>
  <c r="F142" i="4" s="1"/>
  <c r="F139" i="4"/>
  <c r="D138" i="4"/>
  <c r="D137" i="4" s="1"/>
  <c r="F137" i="4" s="1"/>
  <c r="E138" i="4"/>
  <c r="E137" i="4"/>
  <c r="F136" i="4"/>
  <c r="F135" i="4"/>
  <c r="D134" i="4"/>
  <c r="D133" i="4" s="1"/>
  <c r="D132" i="4" s="1"/>
  <c r="E134" i="4"/>
  <c r="E133" i="4" s="1"/>
  <c r="F131" i="4"/>
  <c r="D130" i="4"/>
  <c r="E130" i="4"/>
  <c r="F130" i="4" s="1"/>
  <c r="F129" i="4"/>
  <c r="D128" i="4"/>
  <c r="E128" i="4"/>
  <c r="F124" i="4"/>
  <c r="F123" i="4"/>
  <c r="D122" i="4"/>
  <c r="F122" i="4" s="1"/>
  <c r="E122" i="4"/>
  <c r="F121" i="4"/>
  <c r="D120" i="4"/>
  <c r="D119" i="4" s="1"/>
  <c r="E120" i="4"/>
  <c r="E119" i="4" s="1"/>
  <c r="E118" i="4" s="1"/>
  <c r="F116" i="4"/>
  <c r="F115" i="4"/>
  <c r="D114" i="4"/>
  <c r="D113" i="4"/>
  <c r="D112" i="4"/>
  <c r="E114" i="4"/>
  <c r="F110" i="4"/>
  <c r="D109" i="4"/>
  <c r="F109" i="4"/>
  <c r="E109" i="4"/>
  <c r="D105" i="4"/>
  <c r="F104" i="4"/>
  <c r="D103" i="4"/>
  <c r="E103" i="4"/>
  <c r="F103" i="4" s="1"/>
  <c r="F102" i="4"/>
  <c r="D101" i="4"/>
  <c r="E101" i="4"/>
  <c r="F101" i="4"/>
  <c r="F100" i="4"/>
  <c r="F95" i="4"/>
  <c r="D94" i="4"/>
  <c r="D93" i="4" s="1"/>
  <c r="D92" i="4" s="1"/>
  <c r="E94" i="4"/>
  <c r="E93" i="4" s="1"/>
  <c r="E92" i="4" s="1"/>
  <c r="E73" i="4" s="1"/>
  <c r="F91" i="4"/>
  <c r="D90" i="4"/>
  <c r="D89" i="4"/>
  <c r="E90" i="4"/>
  <c r="E89" i="4"/>
  <c r="F86" i="4"/>
  <c r="D85" i="4"/>
  <c r="D84" i="4"/>
  <c r="E85" i="4"/>
  <c r="E84" i="4" s="1"/>
  <c r="F83" i="4"/>
  <c r="F82" i="4"/>
  <c r="D81" i="4"/>
  <c r="E81" i="4"/>
  <c r="F78" i="4"/>
  <c r="F80" i="4"/>
  <c r="D79" i="4"/>
  <c r="E79" i="4"/>
  <c r="F79" i="4"/>
  <c r="F68" i="4"/>
  <c r="D67" i="4"/>
  <c r="D66" i="4"/>
  <c r="E67" i="4"/>
  <c r="E66" i="4"/>
  <c r="D65" i="4"/>
  <c r="D64" i="4"/>
  <c r="E65" i="4"/>
  <c r="E64" i="4"/>
  <c r="E56" i="4"/>
  <c r="D62" i="4"/>
  <c r="E62" i="4"/>
  <c r="F62" i="4" s="1"/>
  <c r="F61" i="4"/>
  <c r="D60" i="4"/>
  <c r="E60" i="4"/>
  <c r="D59" i="4"/>
  <c r="E59" i="4"/>
  <c r="F58" i="4"/>
  <c r="D57" i="4"/>
  <c r="E57" i="4"/>
  <c r="D55" i="4"/>
  <c r="F54" i="4"/>
  <c r="D53" i="4"/>
  <c r="D52" i="4"/>
  <c r="E53" i="4"/>
  <c r="E52" i="4"/>
  <c r="F52" i="4" s="1"/>
  <c r="F50" i="4"/>
  <c r="D49" i="4"/>
  <c r="E49" i="4"/>
  <c r="F49" i="4"/>
  <c r="F48" i="4"/>
  <c r="D47" i="4"/>
  <c r="E47" i="4"/>
  <c r="F47" i="4"/>
  <c r="F46" i="4"/>
  <c r="D45" i="4"/>
  <c r="E45" i="4"/>
  <c r="F45" i="4" s="1"/>
  <c r="F43" i="4"/>
  <c r="D42" i="4"/>
  <c r="E42" i="4"/>
  <c r="F42" i="4" s="1"/>
  <c r="F41" i="4"/>
  <c r="D40" i="4"/>
  <c r="F40" i="4" s="1"/>
  <c r="E40" i="4"/>
  <c r="F37" i="4"/>
  <c r="F36" i="4"/>
  <c r="F35" i="4"/>
  <c r="F34" i="4"/>
  <c r="D33" i="4"/>
  <c r="D32" i="4" s="1"/>
  <c r="E33" i="4"/>
  <c r="D28" i="4"/>
  <c r="E28" i="4"/>
  <c r="F28" i="4" s="1"/>
  <c r="F27" i="4"/>
  <c r="D26" i="4"/>
  <c r="E26" i="4"/>
  <c r="F26" i="4" s="1"/>
  <c r="F25" i="4"/>
  <c r="D24" i="4"/>
  <c r="E24" i="4"/>
  <c r="F23" i="4"/>
  <c r="D22" i="4"/>
  <c r="D21" i="4" s="1"/>
  <c r="D20" i="4" s="1"/>
  <c r="E22" i="4"/>
  <c r="F81" i="4"/>
  <c r="F98" i="4"/>
  <c r="D44" i="4"/>
  <c r="D127" i="4"/>
  <c r="D216" i="4"/>
  <c r="F224" i="4"/>
  <c r="D254" i="4"/>
  <c r="F254" i="4"/>
  <c r="E275" i="4"/>
  <c r="D288" i="4"/>
  <c r="F288" i="4"/>
  <c r="E299" i="4"/>
  <c r="F299" i="4"/>
  <c r="D306" i="4"/>
  <c r="F89" i="4"/>
  <c r="F165" i="4"/>
  <c r="F148" i="4"/>
  <c r="F172" i="4"/>
  <c r="F241" i="4"/>
  <c r="F263" i="4"/>
  <c r="F302" i="4"/>
  <c r="D291" i="4"/>
  <c r="F114" i="4"/>
  <c r="D51" i="4"/>
  <c r="F56" i="4"/>
  <c r="E55" i="4"/>
  <c r="F55" i="4"/>
  <c r="F155" i="4"/>
  <c r="D140" i="4"/>
  <c r="F94" i="4"/>
  <c r="F217" i="4"/>
  <c r="D262" i="4"/>
  <c r="D240" i="4"/>
  <c r="F240" i="4" s="1"/>
  <c r="E44" i="4"/>
  <c r="F44" i="4" s="1"/>
  <c r="F60" i="4"/>
  <c r="F150" i="4"/>
  <c r="F179" i="4"/>
  <c r="D200" i="4"/>
  <c r="F268" i="4"/>
  <c r="F273" i="4"/>
  <c r="F282" i="4"/>
  <c r="E292" i="4"/>
  <c r="E306" i="4"/>
  <c r="F306" i="4"/>
  <c r="E155" i="4"/>
  <c r="F209" i="4"/>
  <c r="F222" i="4"/>
  <c r="D275" i="4"/>
  <c r="F275" i="4"/>
  <c r="F243" i="4"/>
  <c r="F278" i="4"/>
  <c r="F216" i="4"/>
  <c r="F59" i="4"/>
  <c r="F128" i="4"/>
  <c r="F57" i="4"/>
  <c r="F255" i="4"/>
  <c r="D270" i="4"/>
  <c r="F270" i="4"/>
  <c r="F276" i="4"/>
  <c r="F158" i="4"/>
  <c r="F24" i="4"/>
  <c r="F53" i="4"/>
  <c r="E167" i="4"/>
  <c r="F167" i="4"/>
  <c r="F249" i="4"/>
  <c r="F248" i="4"/>
  <c r="D97" i="4"/>
  <c r="F200" i="4"/>
  <c r="F64" i="4"/>
  <c r="F66" i="4"/>
  <c r="D126" i="4"/>
  <c r="F292" i="4"/>
  <c r="F67" i="4"/>
  <c r="F65" i="4"/>
  <c r="D194" i="4"/>
  <c r="D230" i="4"/>
  <c r="F252" i="4"/>
  <c r="F280" i="4"/>
  <c r="F90" i="4"/>
  <c r="E113" i="4"/>
  <c r="E112" i="4" s="1"/>
  <c r="F244" i="4"/>
  <c r="F266" i="4"/>
  <c r="D74" i="4"/>
  <c r="E219" i="4"/>
  <c r="F219" i="4"/>
  <c r="F291" i="4"/>
  <c r="D96" i="4"/>
  <c r="D193" i="4"/>
  <c r="F138" i="4" l="1"/>
  <c r="D125" i="4"/>
  <c r="D39" i="4"/>
  <c r="D38" i="4" s="1"/>
  <c r="F33" i="4"/>
  <c r="F22" i="4"/>
  <c r="D239" i="4"/>
  <c r="F257" i="4"/>
  <c r="F258" i="4"/>
  <c r="F195" i="4"/>
  <c r="F105" i="4"/>
  <c r="E97" i="4"/>
  <c r="F106" i="4"/>
  <c r="E32" i="4"/>
  <c r="F32" i="4" s="1"/>
  <c r="F182" i="4"/>
  <c r="E21" i="4"/>
  <c r="E39" i="4"/>
  <c r="F141" i="4"/>
  <c r="D117" i="4"/>
  <c r="D111" i="4" s="1"/>
  <c r="E117" i="4"/>
  <c r="F120" i="4"/>
  <c r="E51" i="4"/>
  <c r="F51" i="4" s="1"/>
  <c r="F75" i="4"/>
  <c r="F77" i="4"/>
  <c r="F84" i="4"/>
  <c r="F85" i="4"/>
  <c r="E127" i="4"/>
  <c r="E132" i="4"/>
  <c r="F133" i="4"/>
  <c r="F134" i="4"/>
  <c r="F112" i="4"/>
  <c r="E111" i="4"/>
  <c r="F113" i="4"/>
  <c r="E140" i="4"/>
  <c r="F140" i="4" s="1"/>
  <c r="F181" i="4"/>
  <c r="F194" i="4"/>
  <c r="E193" i="4"/>
  <c r="F193" i="4" s="1"/>
  <c r="E205" i="4"/>
  <c r="F205" i="4" s="1"/>
  <c r="F206" i="4"/>
  <c r="F207" i="4"/>
  <c r="D73" i="4"/>
  <c r="F92" i="4"/>
  <c r="F119" i="4"/>
  <c r="D118" i="4"/>
  <c r="F118" i="4" s="1"/>
  <c r="D204" i="4"/>
  <c r="D203" i="4"/>
  <c r="F93" i="4"/>
  <c r="E230" i="4"/>
  <c r="F230" i="4" s="1"/>
  <c r="F231" i="4"/>
  <c r="F251" i="4"/>
  <c r="E239" i="4"/>
  <c r="F97" i="4" l="1"/>
  <c r="E96" i="4"/>
  <c r="F96" i="4" s="1"/>
  <c r="E20" i="4"/>
  <c r="F20" i="4" s="1"/>
  <c r="F21" i="4"/>
  <c r="E38" i="4"/>
  <c r="F38" i="4" s="1"/>
  <c r="F39" i="4"/>
  <c r="F117" i="4"/>
  <c r="F73" i="4"/>
  <c r="F127" i="4"/>
  <c r="E126" i="4"/>
  <c r="F126" i="4" s="1"/>
  <c r="E125" i="4"/>
  <c r="F125" i="4" s="1"/>
  <c r="F132" i="4"/>
  <c r="F111" i="4"/>
  <c r="D19" i="4"/>
  <c r="E203" i="4"/>
  <c r="E204" i="4"/>
  <c r="F204" i="4" s="1"/>
  <c r="F239" i="4"/>
  <c r="E19" i="4" l="1"/>
  <c r="F19" i="4" s="1"/>
  <c r="D17" i="4"/>
  <c r="F203" i="4"/>
  <c r="E17" i="4" l="1"/>
  <c r="F17" i="4" s="1"/>
</calcChain>
</file>

<file path=xl/sharedStrings.xml><?xml version="1.0" encoding="utf-8"?>
<sst xmlns="http://schemas.openxmlformats.org/spreadsheetml/2006/main" count="3513" uniqueCount="1617">
  <si>
    <t>96120203121050000151</t>
  </si>
  <si>
    <t>Иные межбюджетные трансферты</t>
  </si>
  <si>
    <t>00020204000000000151</t>
  </si>
  <si>
    <t>Межбюджетные трансферты, передаваемые бюджетам на реализацию программ местного развития и обеспечения занятости для шахтерских городов и поселков</t>
  </si>
  <si>
    <t>00020204007000000151</t>
  </si>
  <si>
    <t>Межбюджетные трансферты, передаваемые бюджетам муниципальных районов на реализацию программ местного развития и обеспечения занятости для шахтерских городов и поселков</t>
  </si>
  <si>
    <t>96120204007050000151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</si>
  <si>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 - 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</si>
  <si>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</si>
  <si>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</si>
  <si>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96920204025050000151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</si>
  <si>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</si>
  <si>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</si>
  <si>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</si>
  <si>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96920204041050000151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</si>
  <si>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</si>
  <si>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00020204061000000151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</si>
  <si>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</si>
  <si>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96120204061050000151</t>
  </si>
  <si>
    <t>Межбюджетные трансферты, передаваемые бюджетам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</si>
  <si>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00020204081000000151</t>
  </si>
  <si>
    <t>Руководство и управление в сфере установленных функций органов местного самоуправления</t>
  </si>
  <si>
    <t>Расходы, связанные с исполнением решений, принятых судебными органами</t>
  </si>
  <si>
    <t>Дотация на выравнивание бюджетной обеспеченности поселений из районного фонда финансовой поддержки</t>
  </si>
  <si>
    <t>Управление культуры, физической культуры, спорта и молодежной политики администрации Надеждинского муниципального района</t>
  </si>
  <si>
    <t>Расходы на содержание и обеспечение деятельности (оказание услуг, выполнение работ) муниципальных учреждений</t>
  </si>
  <si>
    <t>Организация и проведение массовых мероприятий</t>
  </si>
  <si>
    <t>Мероприятия в сфере противодействия коррупции</t>
  </si>
  <si>
    <t>Обеспечение безопасности в муниципальных учреждениях</t>
  </si>
  <si>
    <t>Подпрограмма "Развитие системы общего образования"</t>
  </si>
  <si>
    <t>Подпрограмма "Воспитание и социализация детей и подростков с целью реализации федерального государственного образовательного стандарта "Путь к успеху"</t>
  </si>
  <si>
    <t>Подпрограмма "Развитие системы дополнительного образования, отдыха, оздоровления и занятости детей и подростков"</t>
  </si>
  <si>
    <t>Мероприятия по организации отдыха, оздоровления и занятости детей в каникулярное время</t>
  </si>
  <si>
    <t>Муниципальная программа "Противодействие коррупции на территории Надеждинского муниципального района на 2016-2020 годы"</t>
  </si>
  <si>
    <t>Проведение мониторинга наркоситуации в Надеждинском муниципальном районе и организация антинаркотической пропаганды</t>
  </si>
  <si>
    <t>Судебная система</t>
  </si>
  <si>
    <t>Финансовый резерв средств для ликвидации чрезвычайных ситуаций</t>
  </si>
  <si>
    <t>Подпрограмма "Развитие телекоммуникационной инфраструктуры органов исполнительной власти Надеждинского муниципального района"</t>
  </si>
  <si>
    <t>Подпрограмма "Развитие информационных систем и информационных сервисов для жителей Надеждинского муниципального района. Электронное правительство, система межведомственного электронного взаимодействия"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</si>
  <si>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</si>
  <si>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Содержание и ремонт дорог местного значения в Надеждинском муниципальном районе</t>
  </si>
  <si>
    <t>Финансовая поддержка малого и среднего предпринимательства</t>
  </si>
  <si>
    <t>Подпрограмма "Проведение капитального ремонта многоквартирных домов в Надеждинском муниципальном районе"</t>
  </si>
  <si>
    <t>Муниципальная программа "Капитальный ремонт, реконструкция, проектирование и строительство объектов жилищно-коммунального хозяйства Надеждинского муниципального района на 2016-2020 годы"</t>
  </si>
  <si>
    <t>Подпрограмма "Капитальный ремонт, реконструкция, проектирование и строительство объектов коммунального хозяйства Надеждинского муниципального района"</t>
  </si>
  <si>
    <t>Мероприятия муниципальной программы "Капитальный ремонт, реконструкция, проектирование и строительство объектов коммунального хозяйства Надеждинского муниципального района на 2016-2020 годы"</t>
  </si>
  <si>
    <t>Подпрограмма "Информационное освещение деятельности администрации Надеждинского муниципального района в средствах массовой информации"</t>
  </si>
  <si>
    <t>Укрепление материально-технической базы муниципальных учреждений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</si>
  <si>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</si>
  <si>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</si>
  <si>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18210907033050000110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</si>
  <si>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</si>
  <si>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00010807000010000110</t>
  </si>
  <si>
    <t>Государственная пошлина за выдачу разрешения на установку рекламной конструкции</t>
  </si>
  <si>
    <t>77110807150011000110</t>
  </si>
  <si>
    <t>Задолженность и перерасчеты по отмененным налогам, сборам и иным обязательным платежам</t>
  </si>
  <si>
    <t>00010900000000000110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</si>
  <si>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</si>
  <si>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</si>
  <si>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18210907033051000110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</si>
  <si>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</si>
  <si>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</si>
  <si>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</si>
  <si>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</si>
  <si>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</si>
  <si>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</si>
  <si>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</si>
  <si>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</si>
  <si>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</si>
  <si>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</si>
  <si>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96111105013100000120</t>
  </si>
  <si>
    <t>77911105013100004120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</si>
  <si>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</si>
  <si>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</si>
  <si>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</si>
  <si>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96111302995050000130</t>
  </si>
  <si>
    <t>96611302995050000130</t>
  </si>
  <si>
    <t xml:space="preserve">  ДОХОДЫ ОТ ПРОДАЖИ МАТЕРИАЛЬНЫХ И НЕМАТЕРИАЛЬНЫХ АКТИВОВ</t>
  </si>
  <si>
    <t>00011400000000000000</t>
  </si>
  <si>
    <t>18211606000016000140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</si>
  <si>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</si>
  <si>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</si>
  <si>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</si>
  <si>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16011608010016000140</t>
  </si>
  <si>
    <t>18811608010016000140</t>
  </si>
  <si>
    <t>Денежные взыскания (штрафы) и иные суммы, взыскиваемые с лиц, выновных в совершении преступлений, и в возмещение ущерба имуществу</t>
  </si>
  <si>
    <t>00011621000000000140</t>
  </si>
  <si>
    <t xml:space="preserve">         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</si>
  <si>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</si>
  <si>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</si>
  <si>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</si>
  <si>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</si>
  <si>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</si>
  <si>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>Финансовое управление администрации Надеждинского муниципального района</t>
  </si>
  <si>
    <t xml:space="preserve">       по ОКПО</t>
  </si>
  <si>
    <t>02280892</t>
  </si>
  <si>
    <t>финансового органа</t>
  </si>
  <si>
    <t>Глава по БК</t>
  </si>
  <si>
    <t>992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</si>
  <si>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</si>
  <si>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по ОКТМО</t>
  </si>
  <si>
    <t>05623000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</si>
  <si>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 xml:space="preserve">, </t>
    </r>
    <r>
      <rPr>
        <sz val="8"/>
        <rFont val="Arial Cyr"/>
        <charset val="204"/>
      </rPr>
      <t>годовая</t>
    </r>
  </si>
  <si>
    <t>Единица измерения:  руб</t>
  </si>
  <si>
    <t>383</t>
  </si>
  <si>
    <t xml:space="preserve">                                 1. Доходы бюджета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</si>
  <si>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</si>
  <si>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</si>
  <si>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</si>
  <si>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</si>
  <si>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>010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</si>
  <si>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</si>
  <si>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</si>
  <si>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</si>
  <si>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</si>
  <si>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</si>
  <si>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</si>
  <si>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</si>
  <si>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</si>
  <si>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</si>
  <si>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</si>
  <si>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</si>
  <si>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</si>
  <si>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18210102020010000110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</si>
  <si>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</si>
  <si>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</si>
  <si>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18210102030010000110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</si>
  <si>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</si>
  <si>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</si>
  <si>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</si>
  <si>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18210102040010000110</t>
  </si>
  <si>
    <t>Бухарева С.В.</t>
  </si>
  <si>
    <t>Налоги на товары,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</si>
  <si>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</si>
  <si>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</si>
  <si>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</si>
  <si>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</si>
  <si>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</si>
  <si>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</si>
  <si>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</si>
  <si>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</si>
  <si>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</si>
  <si>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</si>
  <si>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</si>
  <si>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</si>
  <si>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>18210502010020000110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</si>
  <si>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</si>
  <si>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</si>
  <si>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18210502020020000110</t>
  </si>
  <si>
    <t xml:space="preserve">  Единый сельскохозяйственный налог</t>
  </si>
  <si>
    <t>00010503000010000110</t>
  </si>
  <si>
    <t>00010503010010000110</t>
  </si>
  <si>
    <t>18210503010010000110</t>
  </si>
  <si>
    <t xml:space="preserve">  Единый сельскохозяйственный налог (за налоговые периоды, истекшие до 1 января 2011 года)</t>
  </si>
  <si>
    <t>00010503020010000110</t>
  </si>
  <si>
    <t>18210503020010000110</t>
  </si>
  <si>
    <t xml:space="preserve"> Налог, взимаемый в связи с применением патентной системы налогообложения</t>
  </si>
  <si>
    <t>00010504000020000110</t>
  </si>
  <si>
    <t xml:space="preserve">  Прочие неналоговые доходы</t>
  </si>
  <si>
    <t>00011705000000000180</t>
  </si>
  <si>
    <t xml:space="preserve">  Прочие неналоговые доходы бюджетов муниципальных районов</t>
  </si>
  <si>
    <t>00011705050050000180</t>
  </si>
  <si>
    <t>96111705050050000180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</si>
  <si>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</si>
  <si>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</si>
  <si>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</si>
  <si>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</si>
  <si>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</si>
  <si>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</si>
  <si>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Прочие дотации</t>
  </si>
  <si>
    <t>00020201999000000151</t>
  </si>
  <si>
    <t xml:space="preserve">  Прочие дотации бюджетам муниципальных районов</t>
  </si>
  <si>
    <t>00020201999050000151</t>
  </si>
  <si>
    <t>99220201999050000151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</si>
  <si>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</si>
  <si>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</si>
  <si>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</si>
  <si>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</si>
  <si>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сельских поселений на выравнивание бюджетной обеспеченности</t>
  </si>
  <si>
    <t>99220215001100000151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</si>
  <si>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</si>
  <si>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</si>
  <si>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</si>
  <si>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</si>
  <si>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</si>
  <si>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</si>
  <si>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</si>
  <si>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96120202009050000151</t>
  </si>
  <si>
    <t xml:space="preserve">  Субсидии бюджетам на модернизацию региональных систем общего образования</t>
  </si>
  <si>
    <t>00020202145000000151</t>
  </si>
  <si>
    <t xml:space="preserve">  Субсидии бюджетам муниципальных районов на модернизацию региональных систем общего образования</t>
  </si>
  <si>
    <t>00020202145050000151</t>
  </si>
  <si>
    <t>96620202145050000151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</si>
  <si>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</si>
  <si>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</si>
  <si>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</si>
  <si>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</si>
  <si>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</si>
  <si>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96920202051050000151</t>
  </si>
  <si>
    <t xml:space="preserve">  Прочие субсидии</t>
  </si>
  <si>
    <t xml:space="preserve">  Прочие субсидии бюджетам муниципальных районов</t>
  </si>
  <si>
    <t>96620202999050000151</t>
  </si>
  <si>
    <t>96920202999050000151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</si>
  <si>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</si>
  <si>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</si>
  <si>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</si>
  <si>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96620202204050000151</t>
  </si>
  <si>
    <t xml:space="preserve">  Субвенции бюджетам бюджетной системы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</si>
  <si>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</si>
  <si>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</si>
  <si>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</si>
  <si>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</si>
  <si>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</si>
  <si>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</si>
  <si>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96120203007050000151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</si>
  <si>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</si>
  <si>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</si>
  <si>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</si>
  <si>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9612020300705 0000 151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</si>
  <si>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</si>
  <si>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</si>
  <si>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000 1110502500 0000 120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</si>
  <si>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</si>
  <si>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96111105025050000120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</si>
  <si>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</si>
  <si>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</si>
  <si>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</si>
  <si>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</si>
  <si>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</si>
  <si>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</si>
  <si>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</si>
  <si>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</si>
  <si>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</si>
  <si>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</si>
  <si>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96111109045050000120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</si>
  <si>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</si>
  <si>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</si>
  <si>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</si>
  <si>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</si>
  <si>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</si>
  <si>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</si>
  <si>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>04811201010016000120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</si>
  <si>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</si>
  <si>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</si>
  <si>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>04811201020016000120</t>
  </si>
  <si>
    <t xml:space="preserve">  Плата за сбросы загрязняющих веществ в водные объекты</t>
  </si>
  <si>
    <t>00011201030010000120</t>
  </si>
  <si>
    <t>04811201030016000120</t>
  </si>
  <si>
    <t xml:space="preserve">  Плата за размещение отходов производства и потребления</t>
  </si>
  <si>
    <t>00011201040010000120</t>
  </si>
  <si>
    <t>04811201040016000120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</si>
  <si>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</si>
  <si>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</si>
  <si>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048 11201070016000120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</si>
  <si>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</si>
  <si>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</si>
  <si>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</si>
  <si>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</si>
  <si>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</si>
  <si>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</si>
  <si>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 xml:space="preserve">  Прочие доходы от оказания платных услуг (работ) получателями средств бюджетов муниципальных районов</t>
  </si>
  <si>
    <t>00011301995050000130</t>
  </si>
  <si>
    <t>96611301995050000130</t>
  </si>
  <si>
    <t>96911301995050000130</t>
  </si>
  <si>
    <t xml:space="preserve">  Доходы от компенсации затрат государства</t>
  </si>
  <si>
    <t>00011302000000000130</t>
  </si>
  <si>
    <t xml:space="preserve"> Доходы, поступающие в порядке возмещения расходов, понесенных в связи с эксплуатацией имущества</t>
  </si>
  <si>
    <t>00011302060000000130</t>
  </si>
  <si>
    <t>00011302065000000130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</si>
  <si>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</si>
  <si>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>00011302065050000130</t>
  </si>
  <si>
    <t>96111302065050000130</t>
  </si>
  <si>
    <t>Межбюджетные трансферты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</si>
  <si>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00020245464000000151</t>
  </si>
  <si>
    <t>Межбюджетные трансферты, передаваемые бюджетам муниципальных районов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</si>
  <si>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00020245464050000151</t>
  </si>
  <si>
    <t>96120245464050000151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</si>
  <si>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</si>
  <si>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</si>
  <si>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</si>
  <si>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96121905000050000151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</si>
  <si>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</si>
  <si>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</si>
  <si>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</si>
  <si>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</si>
  <si>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 xml:space="preserve">Неисполненные </t>
  </si>
  <si>
    <t>Код</t>
  </si>
  <si>
    <t>финансирования</t>
  </si>
  <si>
    <t>бюджетные</t>
  </si>
  <si>
    <t>назначения</t>
  </si>
  <si>
    <t>стро-</t>
  </si>
  <si>
    <t>дефицита бюджета</t>
  </si>
  <si>
    <t>ки</t>
  </si>
  <si>
    <t>90000000000000000</t>
  </si>
  <si>
    <t>Источники финансирования дефицита бюджета - всего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</si>
  <si>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</si>
  <si>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</si>
  <si>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</si>
  <si>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</si>
  <si>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x                      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</si>
  <si>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</si>
  <si>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</si>
  <si>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</si>
  <si>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</si>
  <si>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</si>
  <si>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99201050201050000510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</si>
  <si>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</si>
  <si>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</si>
  <si>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</si>
  <si>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</si>
  <si>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</si>
  <si>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</si>
  <si>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</si>
  <si>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99201050201050000610</t>
  </si>
  <si>
    <t xml:space="preserve">                                                                                                                                       (подпись)</t>
  </si>
  <si>
    <t>(расшифровка подписи)</t>
  </si>
  <si>
    <t xml:space="preserve">Руководитель финансово -                                                             </t>
  </si>
  <si>
    <t>экономической службы                                                _________________</t>
  </si>
  <si>
    <t>Худякова Т.В.</t>
  </si>
  <si>
    <t xml:space="preserve">                                                                                                                                         (подпись)</t>
  </si>
  <si>
    <t>Руководитель финансово-</t>
  </si>
  <si>
    <t>экономической службы         _________________</t>
  </si>
  <si>
    <t xml:space="preserve">                                                                                        (подпись)</t>
  </si>
  <si>
    <t>Главный бухгалтер                                                       _________________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</si>
  <si>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</si>
  <si>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</si>
  <si>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Иные межбюджетные трансферты</t>
  </si>
  <si>
    <t xml:space="preserve"> 00020204000000000151</t>
  </si>
  <si>
    <t xml:space="preserve"> 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</si>
  <si>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00020204052000000151</t>
  </si>
  <si>
    <t xml:space="preserve">  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</si>
  <si>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96920204052050000151</t>
  </si>
  <si>
    <t xml:space="preserve">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</si>
  <si>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00020204053000000151</t>
  </si>
  <si>
    <t xml:space="preserve">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</si>
  <si>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96920204053050000151</t>
  </si>
  <si>
    <t xml:space="preserve"> ПРОЧИЕ БЕЗВОЗМЕЗДНЫЕ ПОСТУПЛЕНИЯ</t>
  </si>
  <si>
    <t xml:space="preserve"> 00020700000000000180</t>
  </si>
  <si>
    <t xml:space="preserve"> Прочие безвозмездные поступления в бюджеты муниципальных районов</t>
  </si>
  <si>
    <t xml:space="preserve"> 00020705000050000180</t>
  </si>
  <si>
    <t>96620705030050000180</t>
  </si>
  <si>
    <t xml:space="preserve">  Субвенции бюджетам на проведение Всероссийской сельскохозяйственной переписи в 2016 году</t>
  </si>
  <si>
    <t>00020203121050000151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</si>
  <si>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</si>
  <si>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>Денежные взыскания (штрафы) и иные суммы, взыскиваемые с лиц, выновных в совершении преступлений, и в возмещение ущерба имуществу, зачисляемые в бюджеты муниципальных районов</t>
  </si>
  <si>
    <t>18811621050056000140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</si>
  <si>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</si>
  <si>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</si>
  <si>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</si>
  <si>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0001162502000 0000 140</t>
  </si>
  <si>
    <t>048116250200160000140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</si>
  <si>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</si>
  <si>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</si>
  <si>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07611625030016000140</t>
  </si>
  <si>
    <t>18911625030017000140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</si>
  <si>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</si>
  <si>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</si>
  <si>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>04811625050010000140</t>
  </si>
  <si>
    <t xml:space="preserve">  Денежные взыскания (штрафы) за нарушение земельного законодательства</t>
  </si>
  <si>
    <t>00011625060010000140</t>
  </si>
  <si>
    <t>32111625060016000140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</si>
  <si>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</si>
  <si>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</si>
  <si>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18811628000016000140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</si>
  <si>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</si>
  <si>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</si>
  <si>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</si>
  <si>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00011630014010000140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</si>
  <si>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</si>
  <si>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18811630014010000140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</si>
  <si>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</si>
  <si>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</si>
  <si>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>18811630030016000140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</si>
  <si>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</si>
  <si>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</si>
  <si>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</si>
  <si>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79211633050050000140</t>
  </si>
  <si>
    <t>16111633050056000140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</si>
  <si>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</si>
  <si>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</si>
  <si>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18811643000016000140</t>
  </si>
  <si>
    <t>32211643000016000140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</si>
  <si>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</si>
  <si>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>00011651030020000140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</si>
  <si>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</si>
  <si>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96111651030020000140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</si>
  <si>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</si>
  <si>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</si>
  <si>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</si>
  <si>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</si>
  <si>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07611690050056000140</t>
  </si>
  <si>
    <t>10611690050056000140</t>
  </si>
  <si>
    <t>17711690050057000140</t>
  </si>
  <si>
    <t>18811690050056000140</t>
  </si>
  <si>
    <t>41511690050056000140</t>
  </si>
  <si>
    <t>76111690050050000140</t>
  </si>
  <si>
    <t>96611690050050000140</t>
  </si>
  <si>
    <t>96111690050050000140</t>
  </si>
  <si>
    <t xml:space="preserve">  ПРОЧИЕ НЕНАЛОГОВЫЕ ДОХОДЫ</t>
  </si>
  <si>
    <t>00011700000000000000</t>
  </si>
  <si>
    <t xml:space="preserve">  Невыясненные поступления</t>
  </si>
  <si>
    <t>00011701000000000180</t>
  </si>
  <si>
    <t xml:space="preserve">  Невыясненные поступления, зачисляемые в бюджеты муниципальных районов</t>
  </si>
  <si>
    <t>00011701050050000180</t>
  </si>
  <si>
    <t>96111701050050000180</t>
  </si>
  <si>
    <t>99211701050050000180</t>
  </si>
  <si>
    <t>96911701050050000180</t>
  </si>
  <si>
    <t>96611701050050000180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</si>
  <si>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</si>
  <si>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</si>
  <si>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</si>
  <si>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00020203021000000151</t>
  </si>
  <si>
    <t xml:space="preserve">  Субвенции бюджетам муниципальных районов на  ежемесячное денежное вознаграждение за классное руководство</t>
  </si>
  <si>
    <t>00020203021050000151</t>
  </si>
  <si>
    <t>96620203021050000151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</si>
  <si>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</si>
  <si>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</si>
  <si>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04811201041016000120</t>
  </si>
  <si>
    <t>04811201042016000120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</si>
  <si>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</si>
  <si>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</si>
  <si>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>17711643000016000140</t>
  </si>
  <si>
    <t>96111101050050000120</t>
  </si>
  <si>
    <t>00011101050050000120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</si>
  <si>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</si>
  <si>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</si>
  <si>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Межбюджетные трансферты, передаваемые бюджетам муниципальных районов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</si>
  <si>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96120204081050000151</t>
  </si>
  <si>
    <t xml:space="preserve">Прочие межбюджетные трансферты, передаваемые бюджетам </t>
  </si>
  <si>
    <t>00020204999000000151</t>
  </si>
  <si>
    <t>Прочие межбюджетные трансферты, передаваемые бюджетам муниципальных районов</t>
  </si>
  <si>
    <t>96120204999050000151</t>
  </si>
  <si>
    <t>Прочие безвозмездные поступления</t>
  </si>
  <si>
    <t>0002070000000 0000 000</t>
  </si>
  <si>
    <t>Прочие безвозмездные поступления в бюджеты муниципальных районов</t>
  </si>
  <si>
    <t>00020705000050000180</t>
  </si>
  <si>
    <t>00020245156000000151</t>
  </si>
  <si>
    <t>00020245156050000151</t>
  </si>
  <si>
    <t>96120245156050000151</t>
  </si>
  <si>
    <t>Межбюджетные трансферты, передаваемые бюджетам на финансовое обеспечение дорожной деятельности</t>
  </si>
  <si>
    <t>Результат исполнения бюджета (дефицит / профицит)</t>
  </si>
  <si>
    <t>450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</si>
  <si>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</si>
  <si>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</si>
  <si>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</si>
  <si>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</si>
  <si>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</si>
  <si>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</si>
  <si>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</si>
  <si>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</si>
  <si>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</si>
  <si>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в том числе:</t>
  </si>
  <si>
    <t xml:space="preserve">  </t>
  </si>
  <si>
    <t xml:space="preserve">              Форма 0503117  с.2</t>
  </si>
  <si>
    <t>200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</si>
  <si>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</si>
  <si>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</si>
  <si>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</si>
  <si>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</si>
  <si>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</si>
  <si>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</si>
  <si>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</si>
  <si>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96111402052050000410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</si>
  <si>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</si>
  <si>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</si>
  <si>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96111402053050000410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</si>
  <si>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</si>
  <si>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</si>
  <si>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</si>
  <si>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</si>
  <si>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</si>
  <si>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</si>
  <si>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</si>
  <si>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</si>
  <si>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</si>
  <si>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</si>
  <si>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</si>
  <si>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</si>
  <si>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</si>
  <si>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</si>
  <si>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</t>
  </si>
  <si>
    <t>00011603010010000140</t>
  </si>
  <si>
    <t>18211603010016000140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</si>
  <si>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</si>
  <si>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</si>
  <si>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18211603030016000140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</si>
  <si>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</si>
  <si>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</si>
  <si>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</si>
  <si>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</si>
  <si>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</si>
  <si>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</si>
  <si>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</si>
  <si>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</si>
  <si>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</si>
  <si>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</si>
  <si>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18210803010011000110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</si>
  <si>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</si>
  <si>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</si>
  <si>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Прочие налоги и сборы (по отмененным местным налогам и сборам)</t>
  </si>
  <si>
    <t>00010907000000000110</t>
  </si>
  <si>
    <t xml:space="preserve"> Налог на рекламу</t>
  </si>
  <si>
    <t>00010907013050000110</t>
  </si>
  <si>
    <t xml:space="preserve"> Налог на рекламу, мобилизуемый на территориях муниципальных районов</t>
  </si>
  <si>
    <t>18210907013050000110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</si>
  <si>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</si>
  <si>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</si>
  <si>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Мебюджетные трансферты, передаваемые бюджетам  на реализацию мероприятий  по восстановлению автомобильных дорог регионального, межмуниципального и местного сначения при ликвидации последствий ЧС</t>
  </si>
  <si>
    <t>Мебюджетные трансферты, передаваемые бюджетам  муниципальных районов на реализацию мероприятий  по восстановлению автомобильных дорог регионального, межмуниципального и местного сначения при ликвидации последствий ЧС</t>
  </si>
  <si>
    <t>00011101000000000120</t>
  </si>
  <si>
    <t>96620230029050000150</t>
  </si>
  <si>
    <t>000 20240000000000150</t>
  </si>
  <si>
    <t>00020210000000000150</t>
  </si>
  <si>
    <t>00020215002000000150</t>
  </si>
  <si>
    <t>99220215002050000150</t>
  </si>
  <si>
    <t>00020220000000000150</t>
  </si>
  <si>
    <t>00020229999000000150</t>
  </si>
  <si>
    <t>00020229999050000150</t>
  </si>
  <si>
    <t>96120229999050000150</t>
  </si>
  <si>
    <t>96620229999050000150</t>
  </si>
  <si>
    <t>96920229999050000150</t>
  </si>
  <si>
    <t>00020230000000000150</t>
  </si>
  <si>
    <t>00020235930000000150</t>
  </si>
  <si>
    <t>00020235930050000150</t>
  </si>
  <si>
    <t>96120235930050000150</t>
  </si>
  <si>
    <t>00020235120050000150</t>
  </si>
  <si>
    <t>96120235120050000150</t>
  </si>
  <si>
    <t>00020235118000000150</t>
  </si>
  <si>
    <t>00020235118050000150</t>
  </si>
  <si>
    <t>99220235118050000150</t>
  </si>
  <si>
    <t>00020230024000000150</t>
  </si>
  <si>
    <t>00020230024050000150</t>
  </si>
  <si>
    <t>96120230024050000150</t>
  </si>
  <si>
    <t>96620230024050000150</t>
  </si>
  <si>
    <t>99220230024050000150</t>
  </si>
  <si>
    <t>00020230029000000150</t>
  </si>
  <si>
    <t>00020245390000000150</t>
  </si>
  <si>
    <t>00020245479050000150</t>
  </si>
  <si>
    <t>96120245479050000150</t>
  </si>
  <si>
    <t>00021900000050000150</t>
  </si>
  <si>
    <t>96121960010050000150</t>
  </si>
  <si>
    <t>96621960010050000150</t>
  </si>
  <si>
    <t>96111406313050000430</t>
  </si>
  <si>
    <t>96111105013050000120</t>
  </si>
  <si>
    <t>18210102050010000110</t>
  </si>
  <si>
    <t>00010102050010000110</t>
  </si>
  <si>
    <t>04811201010012000120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</si>
  <si>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</si>
  <si>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</si>
  <si>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</si>
  <si>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10010302231010000110</t>
  </si>
  <si>
    <t>10010302241010000110</t>
  </si>
  <si>
    <t>10010302251010000110</t>
  </si>
  <si>
    <t>10010302261010000110</t>
  </si>
  <si>
    <t>96111406013100004430</t>
  </si>
  <si>
    <t>96120249999050000150</t>
  </si>
  <si>
    <t>00020249999050000150</t>
  </si>
  <si>
    <t>Муниципальная программа "Информационное общество Надеждинского муниципального района на 2015-2021 годы"</t>
  </si>
  <si>
    <t>Проведение ремонтных, аварийно-восстановительных работ за счет средств резервного фонда</t>
  </si>
  <si>
    <t>Муниципальная программа "Переселение граждан из аварийного жилищного фонда Надеждинского муниципального района Приморского края на 2019-2022 годы"</t>
  </si>
  <si>
    <t>Муниципальная программа "Развитие образования Надеждинского муниципального района" на 2015-2021 годы</t>
  </si>
  <si>
    <t>Мероприятия муниципальной программы "Развитие образования Надеждинского муниципального района" на 2015-2021 годы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</si>
  <si>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</si>
  <si>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</si>
  <si>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99211690050050000140</t>
  </si>
  <si>
    <t>96111406013050000430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</si>
  <si>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дороги"</t>
  </si>
  <si>
    <t>96120245393050000150</t>
  </si>
  <si>
    <t>96620225097050000150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</si>
  <si>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</si>
  <si>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</si>
  <si>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</si>
  <si>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96111105313050000120</t>
  </si>
  <si>
    <t xml:space="preserve">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</si>
  <si>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</si>
  <si>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Капитальный ремонт стадиона (многофункциональной спортивной площадки) на территории МБОУ СОШ №5 п. Тавричанка</t>
  </si>
  <si>
    <t>Развитие спортивной инфраструктуры, находящейся в муниципальной собственности</t>
  </si>
  <si>
    <t>на 01 октября 2019 г.</t>
  </si>
  <si>
    <t>01.10.2019г.</t>
  </si>
  <si>
    <t>18211603050016000140</t>
  </si>
  <si>
    <t>00011603050010000140</t>
  </si>
  <si>
    <t>04811690050056000140</t>
  </si>
  <si>
    <t xml:space="preserve">  Денежные взыскания (штрафы) за нарушение  законодательства о налогах и борах , предусмотренные статьей 129.6 Налогового кодекса Российской Федерации</t>
  </si>
  <si>
    <t>96120245156050000150</t>
  </si>
  <si>
    <t>00020245156050000150</t>
  </si>
  <si>
    <t>Доходы от сдачи в аренду имущества, составляющего казну муниципальных районов (за исключения земельных участков)</t>
  </si>
  <si>
    <t>96111105075050000120</t>
  </si>
  <si>
    <t>00011105075000000120</t>
  </si>
  <si>
    <t>96920225228050000150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</si>
  <si>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</si>
  <si>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 на оснащение объектов спортивной инфраструктуры спортивно-технологическим оборудованием</t>
  </si>
  <si>
    <t>00020225228000000150</t>
  </si>
  <si>
    <t>2. РАСХОДЫ БЮДЖЕТА</t>
  </si>
  <si>
    <t>Наименование показателя</t>
  </si>
  <si>
    <t>Код расхода
по бюджетной классификации</t>
  </si>
  <si>
    <t>Утверждённые бюджетные 
назначения</t>
  </si>
  <si>
    <t>Расходы бюджета - всего
    в том числе:</t>
  </si>
  <si>
    <t>Администрация Надеждинского муниципального района</t>
  </si>
  <si>
    <t>96100000000000000000</t>
  </si>
  <si>
    <t>ОБЩЕГОСУДАРСТВЕННЫЕ ВОПРОСЫ</t>
  </si>
  <si>
    <t>96101000000000000000</t>
  </si>
  <si>
    <t>Функционирование высшего должностного лица субъекта Российской Федерации и муниципального образования</t>
  </si>
  <si>
    <t>96101020000000000000</t>
  </si>
  <si>
    <t>Непраграммные направления деятельности органов местного самоуправления</t>
  </si>
  <si>
    <t>96101029900000000000</t>
  </si>
  <si>
    <t>Мероприятия непраграммных направлений деятельности органов местного самоуправления</t>
  </si>
  <si>
    <t>96101029990000000000</t>
  </si>
  <si>
    <t>Глава муниципального образования</t>
  </si>
  <si>
    <t>96101029999910010000</t>
  </si>
  <si>
    <t>Расходы навыплаты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</si>
  <si>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96101029999910010100</t>
  </si>
  <si>
    <t>Расходы на выплаты персоналу государственных (муниципальных) органов</t>
  </si>
  <si>
    <t>96101029999910010120</t>
  </si>
  <si>
    <t>Фонд оплаты труда государственных (муниципальных) органов и взносы по обязательному социальному страхованию</t>
  </si>
  <si>
    <t>96101029999910010121</t>
  </si>
  <si>
    <t>Иные выплаты персоналу государственных (муниципальных) органов, за исключением фонда оплаты труда</t>
  </si>
  <si>
    <t>96101029999910010122</t>
  </si>
  <si>
    <t>96101029999910010129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</si>
  <si>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</si>
  <si>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96101040000000000000</t>
  </si>
  <si>
    <t>96101049900000000000</t>
  </si>
  <si>
    <t>96101049990000000000</t>
  </si>
  <si>
    <t>96101049999910020000</t>
  </si>
  <si>
    <t>96101049999910020100</t>
  </si>
  <si>
    <t>96101049999910020120</t>
  </si>
  <si>
    <t>96101049999910020121</t>
  </si>
  <si>
    <t>96101049999910020122</t>
  </si>
  <si>
    <t>96101049999910020129</t>
  </si>
  <si>
    <t>Закупка товаров, работ и услуг для государственных (муниципальных) нужд</t>
  </si>
  <si>
    <t>96101049999910020200</t>
  </si>
  <si>
    <t>Иные закупки товаров, работ и услуг для обеспечения государственных (муниципальных) нужд</t>
  </si>
  <si>
    <t>96101049999910020240</t>
  </si>
  <si>
    <t>Прочая закупка товаров, работ и услуг для обеспечения государственных (муниципальных) нужд</t>
  </si>
  <si>
    <t>96101049999910020244</t>
  </si>
  <si>
    <t>Иные бюджетные ассигнования</t>
  </si>
  <si>
    <t>96101049999910020800</t>
  </si>
  <si>
    <t>Уплата налогов, сборов и иных платежей</t>
  </si>
  <si>
    <t>96101049999910020850</t>
  </si>
  <si>
    <t>Уплата налога на имущесвтво организаций и земельного налога</t>
  </si>
  <si>
    <t>96101049999910020851</t>
  </si>
  <si>
    <t>Уплата прочих налогов, сборов</t>
  </si>
  <si>
    <t>96101049999910020852</t>
  </si>
  <si>
    <t>Уплата иных платежей</t>
  </si>
  <si>
    <t>96101049999910020853</t>
  </si>
  <si>
    <t>96101050000000000000</t>
  </si>
  <si>
    <t>96101059900000000000</t>
  </si>
  <si>
    <t>96101059990000000000</t>
  </si>
  <si>
    <t>Субвенции для финансового обеспечения переданных 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заседеатели Федеральных судов общей юрисдикции (Приморский краевой суд)</t>
  </si>
  <si>
    <t>96101059999951200000</t>
  </si>
  <si>
    <t>96101059999951200200</t>
  </si>
  <si>
    <t>96101059999951200240</t>
  </si>
  <si>
    <t>96101059999951200244</t>
  </si>
  <si>
    <t xml:space="preserve">Резервные фонды
</t>
  </si>
  <si>
    <t>96101110000000000000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</si>
  <si>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Надеждинского муниципального района на 2016-2021 годы"</t>
  </si>
  <si>
    <t>96101110800000000000</t>
  </si>
  <si>
    <t>96101110800111010000</t>
  </si>
  <si>
    <t>96101110800111010800</t>
  </si>
  <si>
    <t>Резервные средства</t>
  </si>
  <si>
    <t>96101110800111010870</t>
  </si>
  <si>
    <t>Другие общегосударственные вопросы</t>
  </si>
  <si>
    <t>96101130000000000000</t>
  </si>
  <si>
    <t>96101130100000000000</t>
  </si>
  <si>
    <t>96101130110000000000</t>
  </si>
  <si>
    <t>Расходы на мероприятия, связанные с ликвидацией муниципального бюджетного учреждения "Многофункциональный центр предоставления государственных и муниципальных услуг Надеждинского района"</t>
  </si>
  <si>
    <t>96101130110111190000</t>
  </si>
  <si>
    <t>96101130110111190200</t>
  </si>
  <si>
    <t>96101130110111190240</t>
  </si>
  <si>
    <t>96101130110111190244</t>
  </si>
  <si>
    <t>96101130110111190600</t>
  </si>
  <si>
    <t>96101130110111190610</t>
  </si>
  <si>
    <t>Субсидии бюджетным учреждениям на иные цели</t>
  </si>
  <si>
    <t>96101130110111190612</t>
  </si>
  <si>
    <t>96101130120000000000</t>
  </si>
  <si>
    <t>Мероприятия по обеспечению бесперебойной работы структурных подразделенитй администрации в системе межведомственного электронного взаимодействия</t>
  </si>
  <si>
    <t>96101130120111150000</t>
  </si>
  <si>
    <t>96101130120111150200</t>
  </si>
  <si>
    <t>96101130120111150240</t>
  </si>
  <si>
    <t>96101130120111150244</t>
  </si>
  <si>
    <t>Мероприятия по формированию "Электронного правительства"</t>
  </si>
  <si>
    <t>96101130120111160000</t>
  </si>
  <si>
    <t>96101130120111160200</t>
  </si>
  <si>
    <t>96101130120111160240</t>
  </si>
  <si>
    <t>96101130120111160244</t>
  </si>
  <si>
    <t>Мероприятия муниципальной программы "Информационное общество Надеждинского муниципального района на 2015-2020 годы"</t>
  </si>
  <si>
    <t>96101130190000000000</t>
  </si>
  <si>
    <t>96101130190110020000</t>
  </si>
  <si>
    <t>96101130190110020100</t>
  </si>
  <si>
    <t>96101130190110020120</t>
  </si>
  <si>
    <t>96101130190110020121</t>
  </si>
  <si>
    <t>96101130190110020129</t>
  </si>
  <si>
    <t>Муниципальная программа "Экономическое развитие Надеждинского муниципального района на 2016-2018 годы"</t>
  </si>
  <si>
    <t>96101130400000000000</t>
  </si>
  <si>
    <t>Подпрограмма "Управление муниципальным имуществом, находящимся в собственности Надеждинского муниципального района на 2016-2018 годы"</t>
  </si>
  <si>
    <t>96101130420000000000</t>
  </si>
  <si>
    <t>Оценка недвижимости, признание прав и регулирование отношений по муниципальной собственности</t>
  </si>
  <si>
    <t>96101130420111030000</t>
  </si>
  <si>
    <t>96101130420111030200</t>
  </si>
  <si>
    <t>96101130420111030240</t>
  </si>
  <si>
    <t>96101130420111030244</t>
  </si>
  <si>
    <t>Мероприятия по содержанию, обслуживанию и сохранению объектов муниципальной казны</t>
  </si>
  <si>
    <t>96101130420111040000</t>
  </si>
  <si>
    <t>96101130420111040200</t>
  </si>
  <si>
    <t>96101130420111040240</t>
  </si>
  <si>
    <t>96101130420111040244</t>
  </si>
  <si>
    <t>Подпрограмма "Развитие муниципальной службы в администраци Надеждинского муниципального района и структурных подразделениях администрации Надеждинского муниципального района, являющихся самостоятельными юридичкскими лицами на 2016-2018 годы"</t>
  </si>
  <si>
    <t>96101130430000000000</t>
  </si>
  <si>
    <t>Меропртиятия по проведению повышения квалификации</t>
  </si>
  <si>
    <t>96101130430111100000</t>
  </si>
  <si>
    <t>96101130430111100200</t>
  </si>
  <si>
    <t>96101130430111100240</t>
  </si>
  <si>
    <t>96101130430111100244</t>
  </si>
  <si>
    <t>Мероприятия по проведению периодического медицинского осмотра</t>
  </si>
  <si>
    <t>96101130430111110000</t>
  </si>
  <si>
    <t>96101130430111110200</t>
  </si>
  <si>
    <t>96101130430111110240</t>
  </si>
  <si>
    <t>96101130430111110244</t>
  </si>
  <si>
    <t>Мероприятия в обоасти охраны труда</t>
  </si>
  <si>
    <t>96101130430111130000</t>
  </si>
  <si>
    <t>96101130430111130200</t>
  </si>
  <si>
    <t>96101130430111130240</t>
  </si>
  <si>
    <t>96101130430111130244</t>
  </si>
  <si>
    <t>Мероприятия муниципальной программы "Экономическое развитие Надеждинского муниципального района на 2016-2018 год"</t>
  </si>
  <si>
    <t>96101130490000000000</t>
  </si>
  <si>
    <t>96101130490110020000</t>
  </si>
  <si>
    <t>96101130490110020100</t>
  </si>
  <si>
    <t>96101130490110020120</t>
  </si>
  <si>
    <t>96101130490110020121</t>
  </si>
  <si>
    <t>96101130490110020129</t>
  </si>
  <si>
    <t>96101130900000000000</t>
  </si>
  <si>
    <t>96101130900111120000</t>
  </si>
  <si>
    <t>96101130900111120200</t>
  </si>
  <si>
    <t>96101130900111120240</t>
  </si>
  <si>
    <t>96101130900111120244</t>
  </si>
  <si>
    <t>96101139900000000000</t>
  </si>
  <si>
    <t>96101139990000000000</t>
  </si>
  <si>
    <t>96101139999910020000</t>
  </si>
  <si>
    <t>96101139999910020100</t>
  </si>
  <si>
    <t>96101139999910020120</t>
  </si>
  <si>
    <t>96101139999910020121</t>
  </si>
  <si>
    <t>96101139999910020129</t>
  </si>
  <si>
    <t>96101139999910020200</t>
  </si>
  <si>
    <t>96101139999910020240</t>
  </si>
  <si>
    <t>96101139999910020244</t>
  </si>
  <si>
    <t>96101139999911020000</t>
  </si>
  <si>
    <t>96101139999911020800</t>
  </si>
  <si>
    <t>Исполнение судебных актов</t>
  </si>
  <si>
    <t>96101139999911020830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</si>
  <si>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 же в результате деятельности казенных учреждений</t>
  </si>
  <si>
    <t>96101139999911020831</t>
  </si>
  <si>
    <t>96101139999920010000</t>
  </si>
  <si>
    <t>96101139999920010100</t>
  </si>
  <si>
    <t>Расходы на выплаты персоналу казенных учреждений</t>
  </si>
  <si>
    <t>96101139999920010110</t>
  </si>
  <si>
    <t>Фонд оплаты труда казенных учреждений и взносы по обязательному социальному страхованию</t>
  </si>
  <si>
    <t>96101139999920010111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</si>
  <si>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</si>
  <si>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96101139999920010119</t>
  </si>
  <si>
    <t>96101139999920010200</t>
  </si>
  <si>
    <t>96101139999920010240</t>
  </si>
  <si>
    <t>96101139999920010244</t>
  </si>
  <si>
    <t>96101139999920010800</t>
  </si>
  <si>
    <t>96101139999920010850</t>
  </si>
  <si>
    <t>96101139999920010851</t>
  </si>
  <si>
    <t>96101139999920010852</t>
  </si>
  <si>
    <t>96101139999920010853</t>
  </si>
  <si>
    <t>Субвенции на осуществление полномочий Российской Федерации по государственной регистрации актов гражданского состояния</t>
  </si>
  <si>
    <t>96101139999959300000</t>
  </si>
  <si>
    <t>96101139999959300100</t>
  </si>
  <si>
    <t>96101139999959300120</t>
  </si>
  <si>
    <t>96101139999959300121</t>
  </si>
  <si>
    <t>96101139999959300122</t>
  </si>
  <si>
    <t>96101139999959300129</t>
  </si>
  <si>
    <t>96101139999959300200</t>
  </si>
  <si>
    <t>96101139999959300240</t>
  </si>
  <si>
    <t>96101139999959300244</t>
  </si>
  <si>
    <t>Субвенции на создание и обеспечение деятельности комиссий по делам несовершеннолетних и защите их прав</t>
  </si>
  <si>
    <t>96101139999993010000</t>
  </si>
  <si>
    <t>96101139999993010100</t>
  </si>
  <si>
    <t>96101139999993010120</t>
  </si>
  <si>
    <t>96101139999993010121</t>
  </si>
  <si>
    <t>96101139999993010129</t>
  </si>
  <si>
    <t>Субвенции на реализацию отдельных государственных полномочий по созданию административных комиссий</t>
  </si>
  <si>
    <t>96101139999993030000</t>
  </si>
  <si>
    <t>96101139999993030100</t>
  </si>
  <si>
    <t>96101139999993030120</t>
  </si>
  <si>
    <t>96101139999993030121</t>
  </si>
  <si>
    <t>96101139999993030129</t>
  </si>
  <si>
    <t>Субвенции  на выполнение органами местного самоуправления отдельных государственных полномочий по государственному управлению охраной труда</t>
  </si>
  <si>
    <t>96101139999993100000</t>
  </si>
  <si>
    <t>96101139999993100100</t>
  </si>
  <si>
    <t>96101139999993100120</t>
  </si>
  <si>
    <t>96101139999993100121</t>
  </si>
  <si>
    <t>96101139999993100129</t>
  </si>
  <si>
    <t>96101139999993100200</t>
  </si>
  <si>
    <t>96101139999993100240</t>
  </si>
  <si>
    <t>96101139999993100244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</si>
  <si>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</si>
  <si>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961011399999М0820000</t>
  </si>
  <si>
    <t>961011399999М0820100</t>
  </si>
  <si>
    <t>961011399999М0820120</t>
  </si>
  <si>
    <t>961011399999М0820121</t>
  </si>
  <si>
    <t>961011399999М0820129</t>
  </si>
  <si>
    <t>НАЦИОНАЛЬНАЯ БЕЗОПАСНОСТЬ И ПРАВООХРАНИТЕЛЬНАЯ ДЕЯТЕЛЬНОСТЬ</t>
  </si>
  <si>
    <t>96103000000000000000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</si>
  <si>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</si>
  <si>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96103090000000000000</t>
  </si>
  <si>
    <t>96103090800000000000</t>
  </si>
  <si>
    <t>Мероприятия по совершенствованию системы оповещения населения об опасностях</t>
  </si>
  <si>
    <t>96103090800111050000</t>
  </si>
  <si>
    <t>96103090800111050200</t>
  </si>
  <si>
    <t>96103090800111050240</t>
  </si>
  <si>
    <t>96103090800111050244</t>
  </si>
  <si>
    <t>Мероприятия по созданию запасов средств индивидуальной защиты</t>
  </si>
  <si>
    <t>96103090800111090000</t>
  </si>
  <si>
    <t>96103090800111090200</t>
  </si>
  <si>
    <t>96103090800111090240</t>
  </si>
  <si>
    <t>96103090800111090244</t>
  </si>
  <si>
    <t>Мероприятия, связанные с ликвидацией последствий чрезвычайной ситуации</t>
  </si>
  <si>
    <t>96103090800111360000</t>
  </si>
  <si>
    <t>96103090800111360200</t>
  </si>
  <si>
    <t>96103090800111360240</t>
  </si>
  <si>
    <t>96103090800111360244</t>
  </si>
  <si>
    <t>96103090800210020000</t>
  </si>
  <si>
    <t>96103090800210020100</t>
  </si>
  <si>
    <t>96103090800210020120</t>
  </si>
  <si>
    <t>96103090800210020121</t>
  </si>
  <si>
    <t>96103090800210020129</t>
  </si>
  <si>
    <t>НАЦИОНАЛЬНАЯ ЭКОНОМИКА</t>
  </si>
  <si>
    <t>96104000000000000000</t>
  </si>
  <si>
    <t>Сельское хозяйство и рыболовство</t>
  </si>
  <si>
    <t>96104050000000000000</t>
  </si>
  <si>
    <t>96104059900000000000</t>
  </si>
  <si>
    <t>96104059990000000000</t>
  </si>
  <si>
    <t>Субвенции  на реализацию государственных полномочий Приморского края по организации проведения мероприятий по предупреждению и ликвидации болезней животных</t>
  </si>
  <si>
    <t>96104059999993040000</t>
  </si>
  <si>
    <t>96104059999993040200</t>
  </si>
  <si>
    <t>96104059999993040240</t>
  </si>
  <si>
    <t>96104059999993040244</t>
  </si>
  <si>
    <t>Транспорт</t>
  </si>
  <si>
    <t>96104080000000000000</t>
  </si>
  <si>
    <t>96104089900000000000</t>
  </si>
  <si>
    <t>96104089990000000000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</si>
  <si>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</si>
  <si>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96104089999993130000</t>
  </si>
  <si>
    <t>96104089999993130200</t>
  </si>
  <si>
    <t>96104089999993130240</t>
  </si>
  <si>
    <t>96104089999993130244</t>
  </si>
  <si>
    <t>Дорожное хозяйство (дорожные фонды)</t>
  </si>
  <si>
    <t>96104090000000000000</t>
  </si>
  <si>
    <t>Муниципальная программа "Развитие дорожной отрасли в Надеждинском муниципальном районе на 2015-2020 годы"</t>
  </si>
  <si>
    <t>96104090500000000000</t>
  </si>
  <si>
    <t>96104090500111320000</t>
  </si>
  <si>
    <t>96104090500111320200</t>
  </si>
  <si>
    <t>96104090500111320240</t>
  </si>
  <si>
    <t>96104090500111320244</t>
  </si>
  <si>
    <t>Иные межбюджетные трансферты на осуществление дорожной деятельности на автомобильных дорогах местного значения на территории Приморского края за счет дорожного фонда Приморского края в рамках реализации национального проекта "Безопасные и качественные автомобильные дороги</t>
  </si>
  <si>
    <t>9610409050R153932000</t>
  </si>
  <si>
    <t>9610409050R153932200</t>
  </si>
  <si>
    <t>9610409050R153932240</t>
  </si>
  <si>
    <t>9610409050R153932244</t>
  </si>
  <si>
    <t>Другие вопросы в области национальной экономики</t>
  </si>
  <si>
    <t>96104120000000000000</t>
  </si>
  <si>
    <t>96104120400000000000</t>
  </si>
  <si>
    <t>Подпрограмма "Содействие развитию малого и среднего предпринимательства в Надеждинском муниципальном районе на 2016-2018 годы"</t>
  </si>
  <si>
    <t>96104120410000000000</t>
  </si>
  <si>
    <t>961041204101S2370000</t>
  </si>
  <si>
    <t>961041204101S2370800</t>
  </si>
  <si>
    <t>Субсидии юридическим лицам (кроме некомерческих организаций), индивидуальным предпринимателям, физическим лицам</t>
  </si>
  <si>
    <t>961041204101S2370810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</si>
  <si>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</si>
  <si>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961041204101S2370811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</si>
  <si>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трех и более детей, на территории Надеждинского муниципального района" на 2019-2025 годы"</t>
  </si>
  <si>
    <t>96104121200000000000</t>
  </si>
  <si>
    <t>Подготовка комплексных инженерных изысканий, разработка проектов планировки и межевание территории</t>
  </si>
  <si>
    <t>96104121200111410000</t>
  </si>
  <si>
    <t>96104121200111410200</t>
  </si>
  <si>
    <t>96104121200111410240</t>
  </si>
  <si>
    <t>96104121200111410244</t>
  </si>
  <si>
    <t>ЖИЛИЩНО-КОММУНАЛЬНОЕ ХОЗЯЙСТВО</t>
  </si>
  <si>
    <t>96105000000000000000</t>
  </si>
  <si>
    <t>Жилищное хозяйство</t>
  </si>
  <si>
    <t>96105010000000000000</t>
  </si>
  <si>
    <t>96105010600000000000</t>
  </si>
  <si>
    <t>96105010620000000000</t>
  </si>
  <si>
    <t>96105010620111340000</t>
  </si>
  <si>
    <t>96105010620111340200</t>
  </si>
  <si>
    <t>96105010620111340240</t>
  </si>
  <si>
    <t>96105010620111340244</t>
  </si>
  <si>
    <t>Отчисления взносов за капитальный ремонт муниципального имущества в многоквартирных домах</t>
  </si>
  <si>
    <t>96105010620111530000</t>
  </si>
  <si>
    <t>96105010620111530200</t>
  </si>
  <si>
    <t>96105010620111530240</t>
  </si>
  <si>
    <t>96105010620111530244</t>
  </si>
  <si>
    <t>96105011100000000000</t>
  </si>
  <si>
    <t>Обеспечение благоустроенным жильем граждан Надеждинского муниципального района, проживающих в домах, признанных аварийными и подлежащими сносу</t>
  </si>
  <si>
    <t>961050111001S2460000</t>
  </si>
  <si>
    <t>Капитальные вложения в объекты недвижимого имущества государственной (муниципальной) собственности</t>
  </si>
  <si>
    <t>961050111001S2460400</t>
  </si>
  <si>
    <t>Бюджетные инвестиции</t>
  </si>
  <si>
    <t>961050111001S2460410</t>
  </si>
  <si>
    <t>Бюджетные инвестиции в объекты капитального строительства государственной (муниципальной) собственности</t>
  </si>
  <si>
    <t>961050111001S2460414</t>
  </si>
  <si>
    <t>Муниципальная программа "Доступная среда для инвалидов в Надеждинском муниципальном районе на 2016-2021 годы"</t>
  </si>
  <si>
    <t>96105011300000000000</t>
  </si>
  <si>
    <t>Сооружение пандуса в многоквартирном жилом доме</t>
  </si>
  <si>
    <t>96105011300111580000</t>
  </si>
  <si>
    <t>96105011300111580200</t>
  </si>
  <si>
    <t>96105011300111580240</t>
  </si>
  <si>
    <t>96105011300111580244</t>
  </si>
  <si>
    <t>Коммунальное хозяйство</t>
  </si>
  <si>
    <t>96105020000000000000</t>
  </si>
  <si>
    <t>96105020600000000000</t>
  </si>
  <si>
    <t>96105020610000000000</t>
  </si>
  <si>
    <t>Приобретение оборудования, проведение ремонтных работ на сетях и объектах жизнеообеспечения</t>
  </si>
  <si>
    <t>96105020610111540000</t>
  </si>
  <si>
    <t>96105020610111540200</t>
  </si>
  <si>
    <t>96105020610111540240</t>
  </si>
  <si>
    <t>96105020610111540244</t>
  </si>
  <si>
    <t>Проектирование (включая изыскания и проведение государственной экспертизы) и строительство сетей и объектов коммунального хозяйства</t>
  </si>
  <si>
    <t>96105020610111570000</t>
  </si>
  <si>
    <t>96105020610111570200</t>
  </si>
  <si>
    <t>96105020610111570240</t>
  </si>
  <si>
    <t>96105020610111570244</t>
  </si>
  <si>
    <t>Расходы на мероприятия по декларированию и страхованию гидротехнического сооружения "Давыдовское водохранилище"</t>
  </si>
  <si>
    <t>96105020610111590000</t>
  </si>
  <si>
    <t>96105020610111590200</t>
  </si>
  <si>
    <t>96105020610111590240</t>
  </si>
  <si>
    <t>96105020610111590244</t>
  </si>
  <si>
    <t>Субсидии из краевого бюджета на мероприятия по созданию и развитию системы газоснабжения муниципальных образований Приморского края</t>
  </si>
  <si>
    <t>96105020610192280000</t>
  </si>
  <si>
    <t>96105020610192280400</t>
  </si>
  <si>
    <t>96105020610192280410</t>
  </si>
  <si>
    <t>96105020610192280414</t>
  </si>
  <si>
    <t>Реконструкция котельной №15 п. Новый Надеждинского муниципального района (прокладка подводящих газовых сетей)</t>
  </si>
  <si>
    <t>961050206101S2280000</t>
  </si>
  <si>
    <t>961050206101S2280400</t>
  </si>
  <si>
    <t>961050206101S2280410</t>
  </si>
  <si>
    <t>961050206101S2280414</t>
  </si>
  <si>
    <t>Проектирование (включая изыскания), строительство, реконструкция очистных сооружений на территории Надеждинского муниципального района</t>
  </si>
  <si>
    <t>961050206101S2320000</t>
  </si>
  <si>
    <t>961050206101S2320400</t>
  </si>
  <si>
    <t>961050206101S2320410</t>
  </si>
  <si>
    <t>961050206101S2320414</t>
  </si>
  <si>
    <t>Муниципальная программа "Обеспечение населения твердым топливлм на территории Надеждинского муниципального района" на 2019-2023 годы</t>
  </si>
  <si>
    <t>96105021400000000000</t>
  </si>
  <si>
    <t>Субсидии из краевого бюджета на обеспечение граждан твердым топливом (дровами)</t>
  </si>
  <si>
    <t>96105021400192620000</t>
  </si>
  <si>
    <t>96105021400192620200</t>
  </si>
  <si>
    <t>96105021400192620240</t>
  </si>
  <si>
    <t>96105021400192620244</t>
  </si>
  <si>
    <t>Обеспечение граждан твердым топливом (дровами)</t>
  </si>
  <si>
    <t>961050214001S2620000</t>
  </si>
  <si>
    <t>961050214001S2620200</t>
  </si>
  <si>
    <t>961050214001S2620240</t>
  </si>
  <si>
    <t>961050214001S2620244</t>
  </si>
  <si>
    <t>Другие вопросы в области жилищно-коммунального хозяйства</t>
  </si>
  <si>
    <t>96105050000000000000</t>
  </si>
  <si>
    <t>96105050600000000000</t>
  </si>
  <si>
    <t>96105050690000000000</t>
  </si>
  <si>
    <t>96105050690210020000</t>
  </si>
  <si>
    <t>96105050690210020100</t>
  </si>
  <si>
    <t>96105050690210020120</t>
  </si>
  <si>
    <t>96105050690210020121</t>
  </si>
  <si>
    <t>96105050690210020129</t>
  </si>
  <si>
    <t>96105059900000000000</t>
  </si>
  <si>
    <t>96105059990000000000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</si>
  <si>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</si>
  <si>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96105059999993120000</t>
  </si>
  <si>
    <t>96105059999993120100</t>
  </si>
  <si>
    <t>96105059999993120120</t>
  </si>
  <si>
    <t>96105059999993120121</t>
  </si>
  <si>
    <t>96105059999993120129</t>
  </si>
  <si>
    <t>СОЦИАЛЬНАЯ ПОЛИТИКА</t>
  </si>
  <si>
    <t>96110000000000000000</t>
  </si>
  <si>
    <t>Пенсионное обеспечение</t>
  </si>
  <si>
    <t>96110010000000000000</t>
  </si>
  <si>
    <t>96110019900000000000</t>
  </si>
  <si>
    <t>96110019990000000000</t>
  </si>
  <si>
    <t>Доплата к трудовой пенсии лицам, замещающим муниципальную должность на постоянной основе в Надеждинском муниципальном районе</t>
  </si>
  <si>
    <t>96110019999911060000</t>
  </si>
  <si>
    <t>Социальное обеспечение и иные выплаты населению</t>
  </si>
  <si>
    <t>96110019999911060300</t>
  </si>
  <si>
    <t>Публичные нормативные социальные выплаты гражданам</t>
  </si>
  <si>
    <t>96110019999911060310</t>
  </si>
  <si>
    <t>Иные пенсии, социальные доплаты к пенсиям</t>
  </si>
  <si>
    <t>96110019999911060312</t>
  </si>
  <si>
    <t>Социальное обеспечение населения</t>
  </si>
  <si>
    <t>96110030000000000000</t>
  </si>
  <si>
    <t>96110030800000000000</t>
  </si>
  <si>
    <t>Оказание единовременной материальной помощи гражданам, пострадавшим в результате пожара или наводнения, за счет средств резервного фонда администрации Надеждинского муниципального района</t>
  </si>
  <si>
    <t>96110030800111220000</t>
  </si>
  <si>
    <t>96110030800111220300</t>
  </si>
  <si>
    <t>96110030800111220310</t>
  </si>
  <si>
    <t>Пособия, компенсации, меры социальной поддержки по публичным нормативным обязательствам</t>
  </si>
  <si>
    <t>96110030800111220313</t>
  </si>
  <si>
    <t>96110039900000000000</t>
  </si>
  <si>
    <t>96110039990000000000</t>
  </si>
  <si>
    <t>Иные межбюджетные трансферты, передваемые бюджетам на реализацию программ местного развития и обеспечение занятости для шахтерских городов и поселков</t>
  </si>
  <si>
    <t>96110039999951560000</t>
  </si>
  <si>
    <t>96110039999951560300</t>
  </si>
  <si>
    <t>Социальные выплаты гражданам, кроме публичных нормативных социальных выплат</t>
  </si>
  <si>
    <t>96110039999951560320</t>
  </si>
  <si>
    <t>Субсидии гражданам на приобретение жилья</t>
  </si>
  <si>
    <t>96110039999951560322</t>
  </si>
  <si>
    <t>Охрана семьи и детства</t>
  </si>
  <si>
    <t>96110040000000000000</t>
  </si>
  <si>
    <t>96110049900000000000</t>
  </si>
  <si>
    <t>96110049990000000000</t>
  </si>
  <si>
    <t>961100499999М0820000</t>
  </si>
  <si>
    <t>961100499999М0820400</t>
  </si>
  <si>
    <t>961100499999М0820410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</si>
  <si>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</si>
  <si>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961100499999М0820412</t>
  </si>
  <si>
    <t>СРЕДСТВА МАССОВОЙ ИНФОРМАЦИИ</t>
  </si>
  <si>
    <t>96112000000000000000</t>
  </si>
  <si>
    <t>Периодическая печать и издательства</t>
  </si>
  <si>
    <t>96112020000000000000</t>
  </si>
  <si>
    <t>96112020100000000000</t>
  </si>
  <si>
    <t>96112020140000000000</t>
  </si>
  <si>
    <t>96112020140120010000</t>
  </si>
  <si>
    <t>96112020140120010600</t>
  </si>
  <si>
    <t>96112020140120010610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</si>
  <si>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
</t>
  </si>
  <si>
    <t>96112020140120010611</t>
  </si>
  <si>
    <t>Управление образования администрации Надеждинского муниципального района</t>
  </si>
  <si>
    <t>96600000000000000000</t>
  </si>
  <si>
    <t>ОБРАЗОВАНИЕ</t>
  </si>
  <si>
    <t>96607000000000000000</t>
  </si>
  <si>
    <t>Дошкольное образование</t>
  </si>
  <si>
    <t>96607010000000000000</t>
  </si>
  <si>
    <t>96607010200000000000</t>
  </si>
  <si>
    <t>Подпрограмма "Развитие системы дошкольного образования"</t>
  </si>
  <si>
    <t>96607010210000000000</t>
  </si>
  <si>
    <t>96607010210120010000</t>
  </si>
  <si>
    <t>96607010210120010100</t>
  </si>
  <si>
    <t>96607010210120010110</t>
  </si>
  <si>
    <t>96607010210120010111</t>
  </si>
  <si>
    <t>Иные выплаты персоналу казенных учреждений, за исключением фонда оплаты труда</t>
  </si>
  <si>
    <t>96607010210120010112</t>
  </si>
  <si>
    <t>96607010210120010119</t>
  </si>
  <si>
    <t>96607010210120010200</t>
  </si>
  <si>
    <t>96607010210120010240</t>
  </si>
  <si>
    <t>Закупка товаров, работ, услуг в целях капитального ремонта государственного (муниципального) имущества</t>
  </si>
  <si>
    <t>96607010210120010243</t>
  </si>
  <si>
    <t>96607010210120010244</t>
  </si>
  <si>
    <t>96607010210120010600</t>
  </si>
  <si>
    <t>96607010210120010610</t>
  </si>
  <si>
    <t>96607010210120010611</t>
  </si>
  <si>
    <t>96607010210120010612</t>
  </si>
  <si>
    <t>96607010210120010800</t>
  </si>
  <si>
    <t>96607010210120010850</t>
  </si>
  <si>
    <t>96607010210120010851</t>
  </si>
  <si>
    <t>96607010210120010852</t>
  </si>
  <si>
    <t>96607010210120010853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</si>
  <si>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</si>
  <si>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96607010210193070000</t>
  </si>
  <si>
    <t>96607010210193070100</t>
  </si>
  <si>
    <t>96607010210193070110</t>
  </si>
  <si>
    <t>96607010210193070111</t>
  </si>
  <si>
    <t>96607010210193070119</t>
  </si>
  <si>
    <t>96607010210193070200</t>
  </si>
  <si>
    <t>96607010210193070240</t>
  </si>
  <si>
    <t>96607010210193070244</t>
  </si>
  <si>
    <t>96607010210193070600</t>
  </si>
  <si>
    <t>96607010210193070610</t>
  </si>
  <si>
    <t>96607010210193070611</t>
  </si>
  <si>
    <t>96607010210193070612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</si>
  <si>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</si>
  <si>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96607010210220020000</t>
  </si>
  <si>
    <t>96607010210220020200</t>
  </si>
  <si>
    <t>96607010210220020240</t>
  </si>
  <si>
    <t>96607010210220020244</t>
  </si>
  <si>
    <t>96607010210220030000</t>
  </si>
  <si>
    <t>96607010210220030200</t>
  </si>
  <si>
    <t>96607010210220030240</t>
  </si>
  <si>
    <t>96607010210220030243</t>
  </si>
  <si>
    <t>96607010210220030244</t>
  </si>
  <si>
    <t>96607010210220030600</t>
  </si>
  <si>
    <t>96607010210220030610</t>
  </si>
  <si>
    <t>96607010210220030612</t>
  </si>
  <si>
    <t>96607010210220040000</t>
  </si>
  <si>
    <t>96607010210220040200</t>
  </si>
  <si>
    <t>96607010210220040240</t>
  </si>
  <si>
    <t>96607010210220040244</t>
  </si>
  <si>
    <t>96607010210220040600</t>
  </si>
  <si>
    <t>96607010210220040610</t>
  </si>
  <si>
    <t>96607010210220040612</t>
  </si>
  <si>
    <t>Субсидии из краевого бюджета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</si>
  <si>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>96607010210292010000</t>
  </si>
  <si>
    <t>96607010210292010400</t>
  </si>
  <si>
    <t>96607010210292010410</t>
  </si>
  <si>
    <t>96607010210292010414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</si>
  <si>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</t>
  </si>
  <si>
    <t>96607010210292020000</t>
  </si>
  <si>
    <t>96607010210292020200</t>
  </si>
  <si>
    <t>96607010210292020240</t>
  </si>
  <si>
    <t>96607010210292020243</t>
  </si>
  <si>
    <t>96607010210292020600</t>
  </si>
  <si>
    <t>96607010210292020610</t>
  </si>
  <si>
    <t>96607010210292020612</t>
  </si>
  <si>
    <t>Приобретение дошкольного образовательного учреждения в с. Вольно-Надеждинское Надеждинского района на 120 мест</t>
  </si>
  <si>
    <t>966070102102R1590000</t>
  </si>
  <si>
    <t>966070102102R1590400</t>
  </si>
  <si>
    <t>966070102102R1590410</t>
  </si>
  <si>
    <t>966070102102R1590412</t>
  </si>
  <si>
    <t>Реконструкция (в том числе проектно-изыскательские работы) и ввод в эксплуатацию здания дошкольного образовательного учреждения, расположенного по адресу: Надеждинский район, п. Новый, ул. Молодежная,12</t>
  </si>
  <si>
    <t>966070102102S2010000</t>
  </si>
  <si>
    <t>966070102102S2010400</t>
  </si>
  <si>
    <t>966070102102S2010410</t>
  </si>
  <si>
    <t>966070102102S2010414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</si>
  <si>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</si>
  <si>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966070102102S2020000</t>
  </si>
  <si>
    <t>966070102102S2020200</t>
  </si>
  <si>
    <t>966070102102S2020240</t>
  </si>
  <si>
    <t>966070102102S2020243</t>
  </si>
  <si>
    <t>966070102102S2020600</t>
  </si>
  <si>
    <t>966070102102S2020610</t>
  </si>
  <si>
    <t>966070102102S2020612</t>
  </si>
  <si>
    <t>Общее образование</t>
  </si>
  <si>
    <t>96607020000000000000</t>
  </si>
  <si>
    <t>96607020200000000000</t>
  </si>
  <si>
    <t>96607020220000000000</t>
  </si>
  <si>
    <t>96607020220120010000</t>
  </si>
  <si>
    <t>96607020220120010100</t>
  </si>
  <si>
    <t>96607020220120010110</t>
  </si>
  <si>
    <t>96607020220120010111</t>
  </si>
  <si>
    <t>96607020220120010112</t>
  </si>
  <si>
    <t>96607020220120010119</t>
  </si>
  <si>
    <t>96607020220120010200</t>
  </si>
  <si>
    <t>96607020220120010240</t>
  </si>
  <si>
    <t>96607020220120010243</t>
  </si>
  <si>
    <t>96607020220120010244</t>
  </si>
  <si>
    <t>96607020220120010600</t>
  </si>
  <si>
    <t>96607020220120010610</t>
  </si>
  <si>
    <t>96607020220120010611</t>
  </si>
  <si>
    <t>96607020220120010612</t>
  </si>
  <si>
    <t>96607020220120010800</t>
  </si>
  <si>
    <t>96607020220120010850</t>
  </si>
  <si>
    <t>96607020220120010851</t>
  </si>
  <si>
    <t>96607020220120010852</t>
  </si>
  <si>
    <t>96607020220120010853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</si>
  <si>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</si>
  <si>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96607020220193060000</t>
  </si>
  <si>
    <t>96607020220193060100</t>
  </si>
  <si>
    <t>96607020220193060110</t>
  </si>
  <si>
    <t>96607020220193060111</t>
  </si>
  <si>
    <t>96607020220193060119</t>
  </si>
  <si>
    <t>96607020220193060200</t>
  </si>
  <si>
    <t>96607020220193060240</t>
  </si>
  <si>
    <t>96607020220193060244</t>
  </si>
  <si>
    <t>96607020220193060600</t>
  </si>
  <si>
    <t>96607020220193060610</t>
  </si>
  <si>
    <t>96607020220193060611</t>
  </si>
  <si>
    <t>96607020220193060612</t>
  </si>
  <si>
    <t>96607020220220030000</t>
  </si>
  <si>
    <t>96607020220220030200</t>
  </si>
  <si>
    <t>96607020220220030240</t>
  </si>
  <si>
    <t>96607020220220030244</t>
  </si>
  <si>
    <t>96607020220220030600</t>
  </si>
  <si>
    <t>96607020220220030610</t>
  </si>
  <si>
    <t>96607020220220030612</t>
  </si>
  <si>
    <t>96607020220220040000</t>
  </si>
  <si>
    <t>96607020220220040200</t>
  </si>
  <si>
    <t>96607020220220040240</t>
  </si>
  <si>
    <t>96607020220220040244</t>
  </si>
  <si>
    <t>96607020220220040600</t>
  </si>
  <si>
    <t>96607020220220040610</t>
  </si>
  <si>
    <t>96607020220220040612</t>
  </si>
  <si>
    <t>96607020220220140000</t>
  </si>
  <si>
    <t>96607020220220140600</t>
  </si>
  <si>
    <t>96607020220220140610</t>
  </si>
  <si>
    <t>96607020220220140612</t>
  </si>
  <si>
    <t>Субсидии бюджетам муниципальных образований Приморского края на капитальный ремонт зданий муниципальных общеобразовательных организаций</t>
  </si>
  <si>
    <t>96607020220292340000</t>
  </si>
  <si>
    <t>96607020220292340200</t>
  </si>
  <si>
    <t>96607020220292340240</t>
  </si>
  <si>
    <t>96607020220292340243</t>
  </si>
  <si>
    <t>96607020220292340600</t>
  </si>
  <si>
    <t>96607020220292340610</t>
  </si>
  <si>
    <t>96607020220292340612</t>
  </si>
  <si>
    <t>Субвенции бюджетам муниципальных образований Приморского края на обеспечение питанием детей, обучающихся в муниципальных общеобразовательных учреждениях Приморского края</t>
  </si>
  <si>
    <t>96607020220293150000</t>
  </si>
  <si>
    <t>96607020220293150200</t>
  </si>
  <si>
    <t>96607020220293150240</t>
  </si>
  <si>
    <t>96607020220293150244</t>
  </si>
  <si>
    <t>96607020220293150600</t>
  </si>
  <si>
    <t>96607020220293150610</t>
  </si>
  <si>
    <t>96607020220293150612</t>
  </si>
  <si>
    <t>Капитальный ремонт зданий муниципальных общеобразовательных учреждений</t>
  </si>
  <si>
    <t>966070202202S2340000</t>
  </si>
  <si>
    <t>966070202202S2340200</t>
  </si>
  <si>
    <t>966070202202S2340240</t>
  </si>
  <si>
    <t>966070202202S2340243</t>
  </si>
  <si>
    <t>966070202202S2340600</t>
  </si>
  <si>
    <t>966070202202S2340610</t>
  </si>
  <si>
    <t>966070202202S2340612</t>
  </si>
  <si>
    <t>Создание в общеобразовательных учреждениях Надеждинского муниципального района условий для занятий физической культурой и спортом</t>
  </si>
  <si>
    <t>9660702022E250970000</t>
  </si>
  <si>
    <t>9660702022E250970600</t>
  </si>
  <si>
    <t>9660702022E250970610</t>
  </si>
  <si>
    <t>9660702022E250970612</t>
  </si>
  <si>
    <t>9660702022P592190000</t>
  </si>
  <si>
    <t>9660702022P592190200</t>
  </si>
  <si>
    <t>9660702022P592190240</t>
  </si>
  <si>
    <t>9660702022P592190244</t>
  </si>
  <si>
    <t>9660702022P592190600</t>
  </si>
  <si>
    <t>9660702022P592190610</t>
  </si>
  <si>
    <t>9660702022P592190612</t>
  </si>
  <si>
    <t>96607020240000000000</t>
  </si>
  <si>
    <t>Проведение мероприятий, направленных на воспитание и социализацию детей и подростков муниципальных образовательных учреждений</t>
  </si>
  <si>
    <t>96607020240120090000</t>
  </si>
  <si>
    <t>96607020240120090200</t>
  </si>
  <si>
    <t>96607020240120090240</t>
  </si>
  <si>
    <t>96607020240120090244</t>
  </si>
  <si>
    <t>Дополнительное образование детей</t>
  </si>
  <si>
    <t>96607030000000000000</t>
  </si>
  <si>
    <t>96607030200000000000</t>
  </si>
  <si>
    <t>96607030230000000000</t>
  </si>
  <si>
    <t>Расходы на содержание и обеспечение деятельности (оказание услуг,выполнение работ) мунеиципальных учреждений</t>
  </si>
  <si>
    <t>96607030230120010000</t>
  </si>
  <si>
    <t>96607030230120010600</t>
  </si>
  <si>
    <t>96607030230120010610</t>
  </si>
  <si>
    <t>96607030230120010611</t>
  </si>
  <si>
    <t>96607030230120040000</t>
  </si>
  <si>
    <t>96607030230120040600</t>
  </si>
  <si>
    <t>96607030230120040610</t>
  </si>
  <si>
    <t>96607030230120040612</t>
  </si>
  <si>
    <t>Обеспечение проведения туристическо-спортивных и эколого-краеведческих мероприятий</t>
  </si>
  <si>
    <t>96607030230120050000</t>
  </si>
  <si>
    <t>96607030230120050600</t>
  </si>
  <si>
    <t>96607030230120050610</t>
  </si>
  <si>
    <t>96607030230120050612</t>
  </si>
  <si>
    <t>Молодежная политика и оздоровление детей</t>
  </si>
  <si>
    <t>96607070000000000000</t>
  </si>
  <si>
    <t>96607070200000000000</t>
  </si>
  <si>
    <t>96607070230000000000</t>
  </si>
  <si>
    <t>96607070230220060000</t>
  </si>
  <si>
    <t>96607070230220060100</t>
  </si>
  <si>
    <t>96607070230220060110</t>
  </si>
  <si>
    <t>96607070230220060111</t>
  </si>
  <si>
    <t>96607070230220060119</t>
  </si>
  <si>
    <t>96607070230220060200</t>
  </si>
  <si>
    <t>96607070230220060240</t>
  </si>
  <si>
    <t>96607070230220060244</t>
  </si>
  <si>
    <t>96607070230220060600</t>
  </si>
  <si>
    <t>96607070230220060610</t>
  </si>
  <si>
    <t>96607070230220060612</t>
  </si>
  <si>
    <t>Субвенции на организацию и обеспечение оздоровления и отдыха детей</t>
  </si>
  <si>
    <t>96607070230293080000</t>
  </si>
  <si>
    <t>96607070230293080200</t>
  </si>
  <si>
    <t>96607070230293080240</t>
  </si>
  <si>
    <t>96607070230293080244</t>
  </si>
  <si>
    <t>96607070230293080600</t>
  </si>
  <si>
    <t>96607070230293080610</t>
  </si>
  <si>
    <t>96607070230293080612</t>
  </si>
  <si>
    <t>Другие вопросы в области образования</t>
  </si>
  <si>
    <t>96607090000000000000</t>
  </si>
  <si>
    <t>96607090200000000000</t>
  </si>
  <si>
    <t>96607090290000000000</t>
  </si>
  <si>
    <t>96607090290110020000</t>
  </si>
  <si>
    <t>96607090290110020100</t>
  </si>
  <si>
    <t>96607090290110020120</t>
  </si>
  <si>
    <t>96607090290110020121</t>
  </si>
  <si>
    <t>96607090290110020122</t>
  </si>
  <si>
    <t>96607090290110020129</t>
  </si>
  <si>
    <t>96607090290120010000</t>
  </si>
  <si>
    <t>96607090290120010100</t>
  </si>
  <si>
    <t>96607090290120010110</t>
  </si>
  <si>
    <t>96607090290120010111</t>
  </si>
  <si>
    <t>96607090290120010112</t>
  </si>
  <si>
    <t>96607090290120010119</t>
  </si>
  <si>
    <t>96607090290120010200</t>
  </si>
  <si>
    <t>96607090290120010240</t>
  </si>
  <si>
    <t>96607090290120010244</t>
  </si>
  <si>
    <t>96607090290120010800</t>
  </si>
  <si>
    <t>96607090290120010850</t>
  </si>
  <si>
    <t>96607090290120010851</t>
  </si>
  <si>
    <t>96607090290120010852</t>
  </si>
  <si>
    <t>96607090290120010853</t>
  </si>
  <si>
    <t>96607090400000000000</t>
  </si>
  <si>
    <t>96607090430000000000</t>
  </si>
  <si>
    <t>96607090430111110000</t>
  </si>
  <si>
    <t>96607090430111110200</t>
  </si>
  <si>
    <t>96607090430111110240</t>
  </si>
  <si>
    <t>96607090430111110244</t>
  </si>
  <si>
    <t>96607090430111130000</t>
  </si>
  <si>
    <t>96607090430111130200</t>
  </si>
  <si>
    <t>96607090430111130240</t>
  </si>
  <si>
    <t>96607090430111130244</t>
  </si>
  <si>
    <t>96607090900000000000</t>
  </si>
  <si>
    <t>96607090900111120000</t>
  </si>
  <si>
    <t>96607090900111120200</t>
  </si>
  <si>
    <t>96607090900111120240</t>
  </si>
  <si>
    <t>96607090900111120244</t>
  </si>
  <si>
    <t>Муниципальная программа "Безопасный район" на 2016-2020 годы"</t>
  </si>
  <si>
    <t>96607091000000000000</t>
  </si>
  <si>
    <t>Подпрограмма "Противодействие и профилактика экстремизма, терроризма на территории Надеждинского муниципального района на 2016-2020 годы"</t>
  </si>
  <si>
    <t>96607091010000000000</t>
  </si>
  <si>
    <t>Мероприятие, направленные противодействие и профилактику экстремизма и терроризма</t>
  </si>
  <si>
    <t>96607091010120120000</t>
  </si>
  <si>
    <t>96607091010120120200</t>
  </si>
  <si>
    <t>96607091010120120240</t>
  </si>
  <si>
    <t>96607091010120120244</t>
  </si>
  <si>
    <t>Подпрограмма "Усиление борьбы с преступностью, правонарушениями на территории Надеждинского муниципального района на 2016-2020 годы"</t>
  </si>
  <si>
    <t>96607091020000000000</t>
  </si>
  <si>
    <t>Мероприятия, направленные на предупреждение преступлений и правонарушений</t>
  </si>
  <si>
    <t>96607091020120130000</t>
  </si>
  <si>
    <t>96607091020120130200</t>
  </si>
  <si>
    <t>96607091020120130240</t>
  </si>
  <si>
    <t>96607091020120130244</t>
  </si>
  <si>
    <t>Подпрограмма "Комплексные меры по противодействию употребления наркотиков в Надеждинском муниципальном районе на 2016-2020 годы"</t>
  </si>
  <si>
    <t>96607091030000000000</t>
  </si>
  <si>
    <t>96607091030120080000</t>
  </si>
  <si>
    <t>96607091030120080200</t>
  </si>
  <si>
    <t>96607091030120080240</t>
  </si>
  <si>
    <t>96607091030120080244</t>
  </si>
  <si>
    <t>Подпрограмма "Повышение безопасности дорожного движения в Надеждинском муниципальном районе на 2016-2020 годы"</t>
  </si>
  <si>
    <t>96607091040000000000</t>
  </si>
  <si>
    <t>Мероприятия по повышению безопасности дорожного движения</t>
  </si>
  <si>
    <t>96607091040120070000</t>
  </si>
  <si>
    <t>96607091040120070200</t>
  </si>
  <si>
    <t>96607091040120070240</t>
  </si>
  <si>
    <t>96607091040120070244</t>
  </si>
  <si>
    <t>96610000000000000000</t>
  </si>
  <si>
    <t>96610030000000000000</t>
  </si>
  <si>
    <t>96610030200000000000</t>
  </si>
  <si>
    <t>96610030290000000000</t>
  </si>
  <si>
    <t>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</t>
  </si>
  <si>
    <t>96610030290293140000</t>
  </si>
  <si>
    <t>96610030290293140300</t>
  </si>
  <si>
    <t>96610030290293140320</t>
  </si>
  <si>
    <t>Пособия, компенсации и иные социальные выплаты гражданам, кроме публичных нормативных обязательств</t>
  </si>
  <si>
    <t>96610030290293140321</t>
  </si>
  <si>
    <t>96610040000000000000</t>
  </si>
  <si>
    <t>96610040200000000000</t>
  </si>
  <si>
    <t>96610040230000000000</t>
  </si>
  <si>
    <t>96610040230293080000</t>
  </si>
  <si>
    <t>96610040230293080300</t>
  </si>
  <si>
    <t>96610040230293080310</t>
  </si>
  <si>
    <t>96610040230293080313</t>
  </si>
  <si>
    <t>96610040290000000000</t>
  </si>
  <si>
    <t>Субвенции на выплату компенсации части родительской платы, взимаемой с родителей (законных представителей)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</t>
  </si>
  <si>
    <t>96610040290393090000</t>
  </si>
  <si>
    <t>96610040290393090200</t>
  </si>
  <si>
    <t>96610040290393090240</t>
  </si>
  <si>
    <t>96610040290393090244</t>
  </si>
  <si>
    <t>96610040290393090300</t>
  </si>
  <si>
    <t>96610040290393090310</t>
  </si>
  <si>
    <t>96610040290393090313</t>
  </si>
  <si>
    <t>96900000000000000000</t>
  </si>
  <si>
    <t>96907000000000000000</t>
  </si>
  <si>
    <t>96907030000000000000</t>
  </si>
  <si>
    <t>Муниципальная программа "Развитие культуры, физической культуры, спорта и молодежной политики в Надеждинском муниципальном районе" на 2015-2021 годы</t>
  </si>
  <si>
    <t>96907030300000000000</t>
  </si>
  <si>
    <t>Подпрограмма "Развитие системы дополнительного образования"</t>
  </si>
  <si>
    <t>96907030320000000000</t>
  </si>
  <si>
    <t>96907030320120010000</t>
  </si>
  <si>
    <t>96907030320120010600</t>
  </si>
  <si>
    <t>96907030320120010610</t>
  </si>
  <si>
    <t>96907030320120010611</t>
  </si>
  <si>
    <t>96907030320120030000</t>
  </si>
  <si>
    <t>96907030320120030600</t>
  </si>
  <si>
    <t>96907030320120030610</t>
  </si>
  <si>
    <t>96907030320120030612</t>
  </si>
  <si>
    <t>96907030320120040000</t>
  </si>
  <si>
    <t>96907030320120040600</t>
  </si>
  <si>
    <t>96907030320120040610</t>
  </si>
  <si>
    <t>96907030320120040612</t>
  </si>
  <si>
    <t>Подпрограмма "Развитие физической культуры и спорта в Надеждинском муниципальном районе"</t>
  </si>
  <si>
    <t>96907030350000000000</t>
  </si>
  <si>
    <t>96907030350220010000</t>
  </si>
  <si>
    <t>96907030350220010600</t>
  </si>
  <si>
    <t>96907030350220010610</t>
  </si>
  <si>
    <t>96907030350220010611</t>
  </si>
  <si>
    <t>Укреплние материально-технической базы муниципальных учреждений</t>
  </si>
  <si>
    <t>96907030350220030000</t>
  </si>
  <si>
    <t>96907030350220030600</t>
  </si>
  <si>
    <t>96907030350220030610</t>
  </si>
  <si>
    <t>96907030350220030612</t>
  </si>
  <si>
    <t>96907070000000000000</t>
  </si>
  <si>
    <t>96907070300000000000</t>
  </si>
  <si>
    <t>Подпрограмма "Организационно-воспитательная работа с молодежью"</t>
  </si>
  <si>
    <t>96907070340000000000</t>
  </si>
  <si>
    <t>96907070340120100000</t>
  </si>
  <si>
    <t>96907070340120100200</t>
  </si>
  <si>
    <t>96907070340120100240</t>
  </si>
  <si>
    <t>96907070340120100244</t>
  </si>
  <si>
    <t>КУЛЬТУРА, КИНЕМАТОГРАФИЯ</t>
  </si>
  <si>
    <t>96908000000000000000</t>
  </si>
  <si>
    <t>Культура</t>
  </si>
  <si>
    <t>96908010000000000000</t>
  </si>
  <si>
    <t>96908010300000000000</t>
  </si>
  <si>
    <t>Подпрограмма "Организация и проведение культурно-досуговых мероприятий на территории Надеждинского муниципального района"</t>
  </si>
  <si>
    <t>96908010310000000000</t>
  </si>
  <si>
    <t>96908010310120010000</t>
  </si>
  <si>
    <t>96908010310120010600</t>
  </si>
  <si>
    <t>96908010310120010610</t>
  </si>
  <si>
    <t>96908010310120010611</t>
  </si>
  <si>
    <t>Подпрограмма "Организация библиотечного обслуживания населения"</t>
  </si>
  <si>
    <t>96908010330000000000</t>
  </si>
  <si>
    <t>96908010330120010000</t>
  </si>
  <si>
    <t>96908010330120010100</t>
  </si>
  <si>
    <t>96908010330120010110</t>
  </si>
  <si>
    <t>96908010330120010111</t>
  </si>
  <si>
    <t>96908010330120010119</t>
  </si>
  <si>
    <t>96908010330120010200</t>
  </si>
  <si>
    <t>96908010330120010240</t>
  </si>
  <si>
    <t>96908010330120010244</t>
  </si>
  <si>
    <t>96908010330120010800</t>
  </si>
  <si>
    <t>96908010330120010850</t>
  </si>
  <si>
    <t>96908010330120010851</t>
  </si>
  <si>
    <t>96908010330120010853</t>
  </si>
  <si>
    <t>96908010330120030000</t>
  </si>
  <si>
    <t>96908010330120030200</t>
  </si>
  <si>
    <t>96908010330120030240</t>
  </si>
  <si>
    <t>96908010330120030244</t>
  </si>
  <si>
    <t>Субсидии на комплектование книжных фондов и обеспечение информационно-техническим оборудованием библиотек</t>
  </si>
  <si>
    <t>96908010330192540000</t>
  </si>
  <si>
    <t>96908010330192540200</t>
  </si>
  <si>
    <t>96908010330192540240</t>
  </si>
  <si>
    <t>96908010330192540244</t>
  </si>
  <si>
    <t>Комплектование книжных фондов и обеспечение информационно-техническим оборудованием библиотек</t>
  </si>
  <si>
    <t>969080103301S2540000</t>
  </si>
  <si>
    <t>969080103301S2540200</t>
  </si>
  <si>
    <t>969080103301S2540240</t>
  </si>
  <si>
    <t>969080103301S2540244</t>
  </si>
  <si>
    <t>Муниципальная программа "Сохранение и популяризация объектов культурного наследия (памятников истории и культуры) в Надеждинском муниципальном районе на 2019-2022 годы"</t>
  </si>
  <si>
    <t>96908010700000000000</t>
  </si>
  <si>
    <t>Мероприятия по обеспечению сохранения и популяризации объектов культурного наследия (памятников истории и культуры)</t>
  </si>
  <si>
    <t>96908010700111170000</t>
  </si>
  <si>
    <t>96908010700111170200</t>
  </si>
  <si>
    <t>96908010700111170240</t>
  </si>
  <si>
    <t>96908010700111170244</t>
  </si>
  <si>
    <t>Другие вопросы в области культуры, кинематографии</t>
  </si>
  <si>
    <t>96908040000000000000</t>
  </si>
  <si>
    <t>96908040300000000000</t>
  </si>
  <si>
    <t>Мероприятия муниципальной программы "Развитие культуры, физической культуры, спорта и молодежной политики в Надеждинском муниципальном районе" на 2015-2021 годы</t>
  </si>
  <si>
    <t>96908040390000000000</t>
  </si>
  <si>
    <t>96908040390110020000</t>
  </si>
  <si>
    <t>96908040390110020100</t>
  </si>
  <si>
    <t>96908040390110020120</t>
  </si>
  <si>
    <t>96908040390110020121</t>
  </si>
  <si>
    <t>96908040390110020129</t>
  </si>
  <si>
    <t>96908040390120010000</t>
  </si>
  <si>
    <t>96908040390120010100</t>
  </si>
  <si>
    <t>96908040390120010110</t>
  </si>
  <si>
    <t>96908040390120010111</t>
  </si>
  <si>
    <t>96908040390120010119</t>
  </si>
  <si>
    <t>96908040390120010200</t>
  </si>
  <si>
    <t>96908040390120010240</t>
  </si>
  <si>
    <t>96908040390120010244</t>
  </si>
  <si>
    <t>96908040390120010800</t>
  </si>
  <si>
    <t>96908040390120010850</t>
  </si>
  <si>
    <t>96908040390120010851</t>
  </si>
  <si>
    <t>96908040390120010852</t>
  </si>
  <si>
    <t>96908040390120010853</t>
  </si>
  <si>
    <t>96908040400000000000</t>
  </si>
  <si>
    <t>96908040430000000000</t>
  </si>
  <si>
    <t>96908040430111100000</t>
  </si>
  <si>
    <t>96908040430111100200</t>
  </si>
  <si>
    <t>96908040430111100240</t>
  </si>
  <si>
    <t>96908040430111100244</t>
  </si>
  <si>
    <t>96908040430111130000</t>
  </si>
  <si>
    <t>96908040430111130200</t>
  </si>
  <si>
    <t>96908040430111130240</t>
  </si>
  <si>
    <t>96908040430111130244</t>
  </si>
  <si>
    <t>96908040900000000000</t>
  </si>
  <si>
    <t>96908040900111120000</t>
  </si>
  <si>
    <t>96908040900111120200</t>
  </si>
  <si>
    <t>96908040900111120240</t>
  </si>
  <si>
    <t>96908040900111120244</t>
  </si>
  <si>
    <t>ФИЗИЧЕСКАЯ КУЛЬТУРА И СПОРТ</t>
  </si>
  <si>
    <t>96911000000000000000</t>
  </si>
  <si>
    <t>Массовый спорт</t>
  </si>
  <si>
    <t>96911020000000000000</t>
  </si>
  <si>
    <t>96911020300000000000</t>
  </si>
  <si>
    <t>96911020350000000000</t>
  </si>
  <si>
    <t>Организация и проведение физкультурно-оздоровительных и спортивно-массовых мероприятий, приобретение спортивной формы и инвентаря</t>
  </si>
  <si>
    <t>96911020350111180000</t>
  </si>
  <si>
    <t>96911020350111180100</t>
  </si>
  <si>
    <t>96911020350111180110</t>
  </si>
  <si>
    <t>Иные выплаты, за исключением фонда оплаты труда учреждений, лицам, привлекаемым согласно законодатпельству для выполнения отдельных полномочий</t>
  </si>
  <si>
    <t>96911020350111180113</t>
  </si>
  <si>
    <t>96911020350111180200</t>
  </si>
  <si>
    <t>96911020350111180240</t>
  </si>
  <si>
    <t>96911020350111180244</t>
  </si>
  <si>
    <t>96911020350120010000</t>
  </si>
  <si>
    <t>96911020350120010600</t>
  </si>
  <si>
    <t>96911020350120010610</t>
  </si>
  <si>
    <t>96911020350120010611</t>
  </si>
  <si>
    <t>Расходы на приобретение спортивной формы и спортивного инвентаря</t>
  </si>
  <si>
    <t>96911020350220110000</t>
  </si>
  <si>
    <t>96911020350220110600</t>
  </si>
  <si>
    <t>96911020350220110610</t>
  </si>
  <si>
    <t>96911020350220110612</t>
  </si>
  <si>
    <t>Расходы на оснащение объектов спортивной инфраструктуры спортивно-технологическим оборудованием в рамках федерального проекта "Спорт-норма жизни"</t>
  </si>
  <si>
    <t>9691102035P552280000</t>
  </si>
  <si>
    <t>9691102035P552280600</t>
  </si>
  <si>
    <t>9691102035P552280610</t>
  </si>
  <si>
    <t>9691102035P552280612</t>
  </si>
  <si>
    <t>Субсидии из краевого бюджета на обеспечение спортивным инвентарем, спортивным оборудованием и спортивными транспортными средствами муниципальных учреждений</t>
  </si>
  <si>
    <t>9691102035P592630000</t>
  </si>
  <si>
    <t>9691102035P592630600</t>
  </si>
  <si>
    <t>9691102035P592630610</t>
  </si>
  <si>
    <t>9691102035P592630612</t>
  </si>
  <si>
    <t>Дума Надеждинского муниципального района</t>
  </si>
  <si>
    <t>97300000000000000000</t>
  </si>
  <si>
    <t>97301000000000000000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</si>
  <si>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</si>
  <si>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97301030000000000000</t>
  </si>
  <si>
    <t>97301039900000000000</t>
  </si>
  <si>
    <t>97301039990000000000</t>
  </si>
  <si>
    <t>97301039999910020000</t>
  </si>
  <si>
    <t>97301039999910020100</t>
  </si>
  <si>
    <t>97301039999910020120</t>
  </si>
  <si>
    <t>97301039999910020121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</si>
  <si>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</si>
  <si>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97301039999910020123</t>
  </si>
  <si>
    <t>97301039999910020129</t>
  </si>
  <si>
    <t>97301039999910020200</t>
  </si>
  <si>
    <t>97301039999910020240</t>
  </si>
  <si>
    <t>97301039999910020244</t>
  </si>
  <si>
    <t>97301039999910020800</t>
  </si>
  <si>
    <t>97301039999910020850</t>
  </si>
  <si>
    <t>97301039999910020851</t>
  </si>
  <si>
    <t>97301039999910020853</t>
  </si>
  <si>
    <t>Контрольно-счетная комиссия Надеждинского муниципального района</t>
  </si>
  <si>
    <t>98100000000000000000</t>
  </si>
  <si>
    <t>98101000000000000000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</si>
  <si>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</si>
  <si>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98101060000000000000</t>
  </si>
  <si>
    <t>98101069900000000000</t>
  </si>
  <si>
    <t>98101069990000000000</t>
  </si>
  <si>
    <t>98101069999910020000</t>
  </si>
  <si>
    <t>98101069999910020100</t>
  </si>
  <si>
    <t>98101069999910020120</t>
  </si>
  <si>
    <t>98101069999910020121</t>
  </si>
  <si>
    <t>98101069999910020122</t>
  </si>
  <si>
    <t>98101069999910020129</t>
  </si>
  <si>
    <t>98101069999910020200</t>
  </si>
  <si>
    <t>98101069999910020240</t>
  </si>
  <si>
    <t>98101069999910020244</t>
  </si>
  <si>
    <t>98101069999910020800</t>
  </si>
  <si>
    <t>98101069999910020850</t>
  </si>
  <si>
    <t>98101069999910020853</t>
  </si>
  <si>
    <t>Руководитель контрольно-счетного органа муниципального района</t>
  </si>
  <si>
    <t>98101069999910030000</t>
  </si>
  <si>
    <t>98101069999910030100</t>
  </si>
  <si>
    <t>98101069999910030120</t>
  </si>
  <si>
    <t>98101069999910030121</t>
  </si>
  <si>
    <t>98101069999910030129</t>
  </si>
  <si>
    <t>99200000000000000000</t>
  </si>
  <si>
    <t>99201000000000000000</t>
  </si>
  <si>
    <t>99201060000000000000</t>
  </si>
  <si>
    <t>99201060400000000000</t>
  </si>
  <si>
    <t>99201060430000000000</t>
  </si>
  <si>
    <t>99201060430111110000</t>
  </si>
  <si>
    <t>99201060430111110200</t>
  </si>
  <si>
    <t>99201060430111110240</t>
  </si>
  <si>
    <t>99201060430111110244</t>
  </si>
  <si>
    <t>99201069900000000000</t>
  </si>
  <si>
    <t>99201069990000000000</t>
  </si>
  <si>
    <t>99201069999910020000</t>
  </si>
  <si>
    <t>99201069999910020100</t>
  </si>
  <si>
    <t>99201069999910020120</t>
  </si>
  <si>
    <t>99201069999910020121</t>
  </si>
  <si>
    <t>99201069999910020122</t>
  </si>
  <si>
    <t>99201069999910020129</t>
  </si>
  <si>
    <t>99201069999910020200</t>
  </si>
  <si>
    <t>99201069999910020240</t>
  </si>
  <si>
    <t>99201069999910020244</t>
  </si>
  <si>
    <t>99201069999910020800</t>
  </si>
  <si>
    <t>99201069999910020850</t>
  </si>
  <si>
    <t>99201069999910020851</t>
  </si>
  <si>
    <t>99201069999910020852</t>
  </si>
  <si>
    <t>99201069999910020853</t>
  </si>
  <si>
    <t>99201130000000000000</t>
  </si>
  <si>
    <t>99201139900000000000</t>
  </si>
  <si>
    <t>99201139990000000000</t>
  </si>
  <si>
    <t>99201139999911020000</t>
  </si>
  <si>
    <t>99201139999911020800</t>
  </si>
  <si>
    <t>99201139999911020830</t>
  </si>
  <si>
    <t>99201139999911020831</t>
  </si>
  <si>
    <t>НАЦИОНАЛЬНАЯ ОБОРОНА</t>
  </si>
  <si>
    <t>99202000000000000000</t>
  </si>
  <si>
    <t>Мобилизационная и вневойсковая подготовка</t>
  </si>
  <si>
    <t>99202030000000000000</t>
  </si>
  <si>
    <t>99202039900000000000</t>
  </si>
  <si>
    <t>99202039990000000000</t>
  </si>
  <si>
    <t>Субвенции на осуществление федеральных полномочий по первичному воинскому учету на территориях, где отстутвуют военные комиссариаты</t>
  </si>
  <si>
    <t>99202039999951180000</t>
  </si>
  <si>
    <t>Межбюджетные трансферты</t>
  </si>
  <si>
    <t>99202039999951180500</t>
  </si>
  <si>
    <t>Субвенции</t>
  </si>
  <si>
    <t>99202039999951180530</t>
  </si>
  <si>
    <t>МЕЖБЮДЖЕТНЫЕ ТРАНСФЕРТЫ ОБЩЕГО ХАРАКТЕРА БЮДЖЕТАМ СУБЪЕКТОВ РОССИЙСКОЙ ФЕДЕРАЦИИ И МУНИЦИПАЛЬНЫХ ОБРАЗОВАНИЙ</t>
  </si>
  <si>
    <t>99214000000000000000</t>
  </si>
  <si>
    <t>Дотации на выравнивание бюджетной обеспеченности субъектов Российской Федерации и муниципальных образований</t>
  </si>
  <si>
    <t>99214010000000000000</t>
  </si>
  <si>
    <t>99214019900000000000</t>
  </si>
  <si>
    <t>99214019990000000000</t>
  </si>
  <si>
    <t>99214019999911080000</t>
  </si>
  <si>
    <t>99214019999911080500</t>
  </si>
  <si>
    <t>Дотации</t>
  </si>
  <si>
    <t>99214019999911080510</t>
  </si>
  <si>
    <t>99214019999911080511</t>
  </si>
  <si>
    <t>Субвенции бюджетам муниципальных образований Приморского края на осуществление отдельных государственных полномочий по расчету и предоставлению дотаций на вырвнивнивание бюджетной обеспеченности бюджетам поселений</t>
  </si>
  <si>
    <t>99214019999993110000</t>
  </si>
  <si>
    <t>99214019999993110500</t>
  </si>
  <si>
    <t>99214019999993110510</t>
  </si>
  <si>
    <t>99214019999993110511</t>
  </si>
  <si>
    <t>х</t>
  </si>
  <si>
    <t>Руководитель                                                             _________________</t>
  </si>
  <si>
    <t>Брагина И.В.</t>
  </si>
  <si>
    <t>"14" октября 2019г.</t>
  </si>
  <si>
    <t>00020230029050000150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</si>
</sst>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0_ ;\-#,##0.00\ "/>
  </numFmts>
  <fonts count="38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 Cyr"/>
      <charset val="204"/>
    </font>
    <font>
      <sz val="9"/>
      <name val="Arial Cyr"/>
      <charset val="204"/>
    </font>
    <font>
      <sz val="10"/>
      <color indexed="9"/>
      <name val="Arial Cyr"/>
      <charset val="204"/>
    </font>
    <font>
      <u/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Arial"/>
      <family val="2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 Rounded MT Bold"/>
      <family val="2"/>
    </font>
    <font>
      <b/>
      <sz val="8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28">
    <xf numFmtId="0" fontId="0" fillId="0" borderId="0"/>
    <xf numFmtId="0" fontId="2" fillId="0" borderId="0"/>
    <xf numFmtId="0" fontId="2" fillId="0" borderId="0"/>
    <xf numFmtId="0" fontId="24" fillId="0" borderId="17">
      <alignment horizontal="left" wrapText="1"/>
    </xf>
    <xf numFmtId="0" fontId="25" fillId="0" borderId="0"/>
    <xf numFmtId="0" fontId="25" fillId="0" borderId="0"/>
    <xf numFmtId="0" fontId="2" fillId="0" borderId="0"/>
    <xf numFmtId="0" fontId="26" fillId="0" borderId="18">
      <alignment horizontal="left" wrapText="1" indent="2"/>
    </xf>
    <xf numFmtId="49" fontId="26" fillId="0" borderId="0">
      <alignment wrapText="1"/>
    </xf>
    <xf numFmtId="49" fontId="26" fillId="0" borderId="19">
      <alignment horizontal="left"/>
    </xf>
    <xf numFmtId="0" fontId="26" fillId="0" borderId="20">
      <alignment horizontal="center" vertical="center" shrinkToFit="1"/>
    </xf>
    <xf numFmtId="0" fontId="26" fillId="0" borderId="21">
      <alignment horizontal="center" vertical="center" shrinkToFit="1"/>
    </xf>
    <xf numFmtId="49" fontId="26" fillId="0" borderId="0">
      <alignment horizontal="center"/>
    </xf>
    <xf numFmtId="0" fontId="26" fillId="0" borderId="19">
      <alignment horizontal="center" shrinkToFit="1"/>
    </xf>
    <xf numFmtId="49" fontId="26" fillId="0" borderId="22">
      <alignment horizontal="center" vertical="center"/>
    </xf>
    <xf numFmtId="49" fontId="26" fillId="0" borderId="17">
      <alignment horizontal="center" vertical="center"/>
    </xf>
    <xf numFmtId="49" fontId="26" fillId="0" borderId="19">
      <alignment horizontal="center" vertical="center" shrinkToFit="1"/>
    </xf>
    <xf numFmtId="165" fontId="26" fillId="0" borderId="17">
      <alignment horizontal="right" vertical="center" shrinkToFit="1"/>
    </xf>
    <xf numFmtId="4" fontId="26" fillId="0" borderId="17">
      <alignment horizontal="right" shrinkToFit="1"/>
    </xf>
    <xf numFmtId="49" fontId="27" fillId="0" borderId="0"/>
    <xf numFmtId="49" fontId="24" fillId="0" borderId="19">
      <alignment shrinkToFit="1"/>
    </xf>
    <xf numFmtId="49" fontId="26" fillId="0" borderId="19">
      <alignment horizontal="right"/>
    </xf>
    <xf numFmtId="165" fontId="26" fillId="0" borderId="23">
      <alignment horizontal="right" vertical="center" shrinkToFit="1"/>
    </xf>
    <xf numFmtId="4" fontId="26" fillId="0" borderId="23">
      <alignment horizontal="right" shrinkToFit="1"/>
    </xf>
    <xf numFmtId="0" fontId="28" fillId="0" borderId="23">
      <alignment wrapText="1"/>
    </xf>
    <xf numFmtId="0" fontId="28" fillId="0" borderId="23"/>
    <xf numFmtId="49" fontId="26" fillId="0" borderId="23">
      <alignment horizontal="center" shrinkToFit="1"/>
    </xf>
    <xf numFmtId="49" fontId="26" fillId="0" borderId="17">
      <alignment horizontal="center" vertical="center" shrinkToFit="1"/>
    </xf>
    <xf numFmtId="0" fontId="24" fillId="0" borderId="24">
      <alignment horizontal="left"/>
    </xf>
    <xf numFmtId="0" fontId="29" fillId="0" borderId="0">
      <alignment horizontal="center"/>
    </xf>
    <xf numFmtId="0" fontId="24" fillId="0" borderId="0">
      <alignment horizontal="left"/>
    </xf>
    <xf numFmtId="49" fontId="26" fillId="0" borderId="0">
      <alignment horizontal="left"/>
    </xf>
    <xf numFmtId="0" fontId="24" fillId="0" borderId="19"/>
    <xf numFmtId="0" fontId="24" fillId="0" borderId="24"/>
    <xf numFmtId="0" fontId="24" fillId="0" borderId="25">
      <alignment horizontal="lef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19">
      <alignment horizontal="center" wrapText="1"/>
    </xf>
    <xf numFmtId="0" fontId="29" fillId="0" borderId="24">
      <alignment horizontal="center"/>
    </xf>
    <xf numFmtId="0" fontId="27" fillId="0" borderId="0">
      <alignment horizontal="left"/>
    </xf>
    <xf numFmtId="0" fontId="26" fillId="0" borderId="25"/>
    <xf numFmtId="0" fontId="29" fillId="0" borderId="0"/>
    <xf numFmtId="49" fontId="24" fillId="0" borderId="0"/>
    <xf numFmtId="49" fontId="24" fillId="0" borderId="25"/>
    <xf numFmtId="49" fontId="29" fillId="0" borderId="0"/>
    <xf numFmtId="0" fontId="24" fillId="0" borderId="17">
      <alignment horizontal="left"/>
    </xf>
    <xf numFmtId="0" fontId="30" fillId="2" borderId="0"/>
    <xf numFmtId="0" fontId="24" fillId="0" borderId="0"/>
    <xf numFmtId="0" fontId="31" fillId="0" borderId="0"/>
    <xf numFmtId="0" fontId="26" fillId="0" borderId="0"/>
    <xf numFmtId="0" fontId="26" fillId="0" borderId="0">
      <alignment horizontal="left"/>
    </xf>
    <xf numFmtId="0" fontId="26" fillId="0" borderId="17">
      <alignment horizontal="center" vertical="top" wrapText="1"/>
    </xf>
    <xf numFmtId="0" fontId="26" fillId="0" borderId="17">
      <alignment horizontal="center" vertical="center"/>
    </xf>
    <xf numFmtId="0" fontId="26" fillId="0" borderId="26">
      <alignment horizontal="left" wrapText="1"/>
    </xf>
    <xf numFmtId="0" fontId="26" fillId="0" borderId="18">
      <alignment horizontal="left" wrapText="1"/>
    </xf>
    <xf numFmtId="0" fontId="26" fillId="0" borderId="27">
      <alignment horizontal="left" wrapText="1" indent="2"/>
    </xf>
    <xf numFmtId="0" fontId="25" fillId="0" borderId="0"/>
    <xf numFmtId="0" fontId="25" fillId="0" borderId="0"/>
    <xf numFmtId="0" fontId="26" fillId="0" borderId="24">
      <alignment horizontal="left"/>
    </xf>
    <xf numFmtId="0" fontId="26" fillId="0" borderId="28">
      <alignment horizontal="center" vertical="center"/>
    </xf>
    <xf numFmtId="49" fontId="26" fillId="0" borderId="20">
      <alignment horizontal="center" wrapText="1"/>
    </xf>
    <xf numFmtId="49" fontId="26" fillId="0" borderId="29">
      <alignment horizontal="center" shrinkToFit="1"/>
    </xf>
    <xf numFmtId="49" fontId="26" fillId="0" borderId="30">
      <alignment horizontal="center" shrinkToFit="1"/>
    </xf>
    <xf numFmtId="0" fontId="30" fillId="0" borderId="0"/>
    <xf numFmtId="0" fontId="32" fillId="0" borderId="0"/>
    <xf numFmtId="49" fontId="26" fillId="0" borderId="22">
      <alignment horizontal="center"/>
    </xf>
    <xf numFmtId="49" fontId="26" fillId="0" borderId="31">
      <alignment horizontal="center"/>
    </xf>
    <xf numFmtId="49" fontId="26" fillId="0" borderId="32">
      <alignment horizontal="center"/>
    </xf>
    <xf numFmtId="49" fontId="26" fillId="0" borderId="0"/>
    <xf numFmtId="0" fontId="26" fillId="0" borderId="19">
      <alignment horizontal="left" wrapText="1"/>
    </xf>
    <xf numFmtId="0" fontId="26" fillId="0" borderId="33">
      <alignment horizontal="left" wrapText="1"/>
    </xf>
    <xf numFmtId="49" fontId="26" fillId="0" borderId="24"/>
    <xf numFmtId="49" fontId="26" fillId="0" borderId="17">
      <alignment horizontal="center" vertical="top" wrapText="1"/>
    </xf>
    <xf numFmtId="49" fontId="26" fillId="0" borderId="28">
      <alignment horizontal="center" vertical="center"/>
    </xf>
    <xf numFmtId="4" fontId="26" fillId="0" borderId="22">
      <alignment horizontal="right" shrinkToFit="1"/>
    </xf>
    <xf numFmtId="4" fontId="26" fillId="0" borderId="31">
      <alignment horizontal="right" shrinkToFit="1"/>
    </xf>
    <xf numFmtId="4" fontId="26" fillId="0" borderId="32">
      <alignment horizontal="right" shrinkToFit="1"/>
    </xf>
    <xf numFmtId="0" fontId="31" fillId="0" borderId="0">
      <alignment horizontal="center"/>
    </xf>
    <xf numFmtId="0" fontId="32" fillId="0" borderId="34"/>
    <xf numFmtId="0" fontId="26" fillId="0" borderId="35">
      <alignment horizontal="right"/>
    </xf>
    <xf numFmtId="49" fontId="26" fillId="0" borderId="35">
      <alignment horizontal="right" vertical="center"/>
    </xf>
    <xf numFmtId="49" fontId="26" fillId="0" borderId="35">
      <alignment horizontal="right"/>
    </xf>
    <xf numFmtId="49" fontId="26" fillId="0" borderId="35"/>
    <xf numFmtId="0" fontId="26" fillId="0" borderId="19">
      <alignment horizontal="center"/>
    </xf>
    <xf numFmtId="0" fontId="26" fillId="0" borderId="28">
      <alignment horizontal="center"/>
    </xf>
    <xf numFmtId="49" fontId="26" fillId="0" borderId="36">
      <alignment horizontal="center"/>
    </xf>
    <xf numFmtId="164" fontId="26" fillId="0" borderId="37">
      <alignment horizontal="center"/>
    </xf>
    <xf numFmtId="49" fontId="26" fillId="0" borderId="37">
      <alignment horizontal="center" vertical="center"/>
    </xf>
    <xf numFmtId="49" fontId="26" fillId="0" borderId="37">
      <alignment horizontal="center"/>
    </xf>
    <xf numFmtId="49" fontId="26" fillId="0" borderId="38">
      <alignment horizontal="center"/>
    </xf>
    <xf numFmtId="0" fontId="31" fillId="0" borderId="19">
      <alignment horizontal="center"/>
    </xf>
    <xf numFmtId="0" fontId="33" fillId="0" borderId="0">
      <alignment horizontal="right"/>
    </xf>
    <xf numFmtId="0" fontId="33" fillId="0" borderId="39">
      <alignment horizontal="right"/>
    </xf>
    <xf numFmtId="0" fontId="33" fillId="0" borderId="40">
      <alignment horizontal="right"/>
    </xf>
    <xf numFmtId="0" fontId="24" fillId="0" borderId="41"/>
    <xf numFmtId="0" fontId="24" fillId="0" borderId="39"/>
    <xf numFmtId="0" fontId="26" fillId="0" borderId="42">
      <alignment horizontal="left" wrapText="1"/>
    </xf>
    <xf numFmtId="0" fontId="26" fillId="0" borderId="23">
      <alignment horizontal="left" wrapText="1"/>
    </xf>
    <xf numFmtId="0" fontId="25" fillId="0" borderId="24"/>
    <xf numFmtId="0" fontId="26" fillId="0" borderId="20">
      <alignment horizontal="center" shrinkToFit="1"/>
    </xf>
    <xf numFmtId="0" fontId="26" fillId="0" borderId="29">
      <alignment horizontal="center" shrinkToFit="1"/>
    </xf>
    <xf numFmtId="49" fontId="26" fillId="0" borderId="30">
      <alignment horizontal="center" wrapText="1"/>
    </xf>
    <xf numFmtId="49" fontId="26" fillId="0" borderId="43">
      <alignment horizontal="center" shrinkToFit="1"/>
    </xf>
    <xf numFmtId="0" fontId="25" fillId="0" borderId="25"/>
    <xf numFmtId="0" fontId="26" fillId="0" borderId="28">
      <alignment horizontal="center" vertical="center" shrinkToFit="1"/>
    </xf>
    <xf numFmtId="49" fontId="26" fillId="0" borderId="32">
      <alignment horizontal="center" wrapText="1"/>
    </xf>
    <xf numFmtId="49" fontId="26" fillId="0" borderId="44">
      <alignment horizontal="center"/>
    </xf>
    <xf numFmtId="49" fontId="26" fillId="0" borderId="28">
      <alignment horizontal="center" vertical="center" shrinkToFit="1"/>
    </xf>
    <xf numFmtId="165" fontId="26" fillId="0" borderId="31">
      <alignment horizontal="right" shrinkToFit="1"/>
    </xf>
    <xf numFmtId="4" fontId="26" fillId="0" borderId="32">
      <alignment horizontal="right" wrapText="1"/>
    </xf>
    <xf numFmtId="4" fontId="26" fillId="0" borderId="44">
      <alignment horizontal="right" shrinkToFit="1"/>
    </xf>
    <xf numFmtId="49" fontId="26" fillId="0" borderId="0">
      <alignment horizontal="right"/>
    </xf>
    <xf numFmtId="4" fontId="26" fillId="0" borderId="45">
      <alignment horizontal="right" shrinkToFit="1"/>
    </xf>
    <xf numFmtId="165" fontId="26" fillId="0" borderId="46">
      <alignment horizontal="right" shrinkToFit="1"/>
    </xf>
    <xf numFmtId="4" fontId="26" fillId="0" borderId="27">
      <alignment horizontal="right" wrapText="1"/>
    </xf>
    <xf numFmtId="49" fontId="26" fillId="0" borderId="47">
      <alignment horizontal="center"/>
    </xf>
    <xf numFmtId="0" fontId="31" fillId="0" borderId="39">
      <alignment horizontal="center"/>
    </xf>
    <xf numFmtId="49" fontId="24" fillId="0" borderId="39"/>
    <xf numFmtId="49" fontId="24" fillId="0" borderId="40"/>
    <xf numFmtId="0" fontId="24" fillId="0" borderId="40">
      <alignment wrapText="1"/>
    </xf>
    <xf numFmtId="0" fontId="24" fillId="0" borderId="40"/>
    <xf numFmtId="0" fontId="26" fillId="0" borderId="0">
      <alignment wrapText="1"/>
    </xf>
    <xf numFmtId="0" fontId="26" fillId="0" borderId="19">
      <alignment horizontal="left"/>
    </xf>
    <xf numFmtId="0" fontId="26" fillId="0" borderId="26">
      <alignment horizontal="left" wrapText="1" indent="2"/>
    </xf>
    <xf numFmtId="0" fontId="26" fillId="0" borderId="48">
      <alignment horizontal="left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" fillId="0" borderId="0"/>
  </cellStyleXfs>
  <cellXfs count="211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/>
    <xf numFmtId="0" fontId="8" fillId="0" borderId="0" xfId="0" applyFont="1" applyFill="1" applyAlignment="1">
      <alignment horizontal="left"/>
    </xf>
    <xf numFmtId="0" fontId="0" fillId="0" borderId="0" xfId="0" applyFill="1"/>
    <xf numFmtId="49" fontId="8" fillId="0" borderId="2" xfId="0" applyNumberFormat="1" applyFont="1" applyFill="1" applyBorder="1" applyAlignment="1">
      <alignment horizontal="centerContinuous"/>
    </xf>
    <xf numFmtId="0" fontId="8" fillId="0" borderId="0" xfId="0" applyFont="1" applyFill="1" applyAlignment="1"/>
    <xf numFmtId="14" fontId="8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125" applyNumberFormat="1" applyFont="1" applyFill="1" applyBorder="1" applyAlignment="1" applyProtection="1">
      <alignment horizontal="center"/>
    </xf>
    <xf numFmtId="49" fontId="8" fillId="0" borderId="0" xfId="0" applyNumberFormat="1" applyFont="1" applyFill="1"/>
    <xf numFmtId="49" fontId="9" fillId="0" borderId="5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Continuous"/>
    </xf>
    <xf numFmtId="49" fontId="8" fillId="0" borderId="6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left"/>
    </xf>
    <xf numFmtId="49" fontId="0" fillId="0" borderId="7" xfId="0" applyNumberFormat="1" applyFill="1" applyBorder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1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right" shrinkToFit="1"/>
    </xf>
    <xf numFmtId="0" fontId="13" fillId="0" borderId="0" xfId="0" applyFont="1" applyFill="1" applyAlignment="1"/>
    <xf numFmtId="0" fontId="9" fillId="0" borderId="11" xfId="0" applyFont="1" applyFill="1" applyBorder="1" applyAlignment="1">
      <alignment wrapText="1"/>
    </xf>
    <xf numFmtId="1" fontId="9" fillId="0" borderId="11" xfId="0" applyNumberFormat="1" applyFont="1" applyFill="1" applyBorder="1" applyAlignment="1">
      <alignment horizontal="center" shrinkToFit="1"/>
    </xf>
    <xf numFmtId="1" fontId="9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right" shrinkToFit="1"/>
    </xf>
    <xf numFmtId="0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shrinkToFit="1"/>
    </xf>
    <xf numFmtId="49" fontId="9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15" fillId="0" borderId="11" xfId="58" applyNumberFormat="1" applyFont="1" applyFill="1" applyBorder="1" applyAlignment="1" applyProtection="1">
      <alignment wrapText="1"/>
    </xf>
    <xf numFmtId="0" fontId="16" fillId="0" borderId="11" xfId="0" applyNumberFormat="1" applyFont="1" applyFill="1" applyBorder="1" applyAlignment="1" applyProtection="1">
      <alignment wrapText="1"/>
    </xf>
    <xf numFmtId="0" fontId="16" fillId="0" borderId="24" xfId="58" applyNumberFormat="1" applyFont="1" applyFill="1" applyAlignment="1" applyProtection="1">
      <alignment wrapText="1"/>
    </xf>
    <xf numFmtId="49" fontId="16" fillId="0" borderId="35" xfId="81" applyNumberFormat="1" applyFont="1" applyFill="1" applyAlignment="1" applyProtection="1">
      <alignment horizontal="center"/>
    </xf>
    <xf numFmtId="49" fontId="16" fillId="0" borderId="11" xfId="81" applyNumberFormat="1" applyFont="1" applyFill="1" applyBorder="1" applyAlignment="1" applyProtection="1">
      <alignment horizontal="center"/>
    </xf>
    <xf numFmtId="4" fontId="9" fillId="0" borderId="12" xfId="0" applyNumberFormat="1" applyFont="1" applyFill="1" applyBorder="1" applyAlignment="1">
      <alignment horizontal="right" shrinkToFit="1"/>
    </xf>
    <xf numFmtId="0" fontId="17" fillId="0" borderId="28" xfId="107" applyNumberFormat="1" applyFont="1" applyFill="1" applyAlignment="1" applyProtection="1">
      <alignment wrapText="1"/>
    </xf>
    <xf numFmtId="4" fontId="14" fillId="0" borderId="0" xfId="0" applyNumberFormat="1" applyFont="1" applyFill="1" applyAlignment="1"/>
    <xf numFmtId="0" fontId="3" fillId="0" borderId="28" xfId="59" applyNumberFormat="1" applyFont="1" applyFill="1" applyAlignment="1" applyProtection="1">
      <alignment wrapText="1"/>
    </xf>
    <xf numFmtId="49" fontId="16" fillId="0" borderId="11" xfId="0" applyNumberFormat="1" applyFont="1" applyFill="1" applyBorder="1" applyAlignment="1" applyProtection="1">
      <alignment horizontal="center" shrinkToFit="1"/>
    </xf>
    <xf numFmtId="4" fontId="16" fillId="0" borderId="11" xfId="0" applyNumberFormat="1" applyFont="1" applyFill="1" applyBorder="1" applyAlignment="1" applyProtection="1">
      <alignment horizontal="right" shrinkToFit="1"/>
    </xf>
    <xf numFmtId="0" fontId="19" fillId="0" borderId="0" xfId="0" applyNumberFormat="1" applyFont="1" applyFill="1"/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/>
    <xf numFmtId="49" fontId="0" fillId="0" borderId="0" xfId="0" applyNumberFormat="1"/>
    <xf numFmtId="0" fontId="8" fillId="0" borderId="0" xfId="0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8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20" fillId="0" borderId="0" xfId="0" applyNumberFormat="1" applyFont="1"/>
    <xf numFmtId="0" fontId="8" fillId="0" borderId="11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vertical="center" shrinkToFit="1"/>
    </xf>
    <xf numFmtId="1" fontId="9" fillId="0" borderId="11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right" vertical="center" shrinkToFit="1"/>
    </xf>
    <xf numFmtId="166" fontId="8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right" vertical="center" shrinkToFit="1"/>
    </xf>
    <xf numFmtId="0" fontId="9" fillId="0" borderId="11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shrinkToFit="1"/>
    </xf>
    <xf numFmtId="166" fontId="9" fillId="0" borderId="11" xfId="0" applyNumberFormat="1" applyFont="1" applyBorder="1" applyAlignment="1">
      <alignment horizontal="right" vertical="center" shrinkToFit="1"/>
    </xf>
    <xf numFmtId="0" fontId="14" fillId="0" borderId="0" xfId="0" applyFont="1"/>
    <xf numFmtId="0" fontId="0" fillId="0" borderId="0" xfId="0" applyBorder="1" applyAlignment="1">
      <alignment horizontal="left"/>
    </xf>
    <xf numFmtId="0" fontId="8" fillId="0" borderId="0" xfId="0" applyFont="1" applyBorder="1"/>
    <xf numFmtId="49" fontId="0" fillId="0" borderId="0" xfId="0" applyNumberFormat="1" applyBorder="1"/>
    <xf numFmtId="0" fontId="21" fillId="0" borderId="0" xfId="0" applyNumberFormat="1" applyFont="1" applyBorder="1" applyAlignment="1">
      <alignment horizontal="center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Border="1"/>
    <xf numFmtId="49" fontId="2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49" fontId="4" fillId="0" borderId="0" xfId="0" applyNumberFormat="1" applyFont="1"/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49" fontId="8" fillId="0" borderId="0" xfId="0" applyNumberFormat="1" applyFont="1" applyBorder="1" applyAlignment="1"/>
    <xf numFmtId="0" fontId="8" fillId="0" borderId="0" xfId="0" applyFont="1" applyBorder="1" applyAlignment="1">
      <alignment horizontal="left" indent="1"/>
    </xf>
    <xf numFmtId="0" fontId="0" fillId="0" borderId="0" xfId="0" applyNumberFormat="1" applyFill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0" fontId="19" fillId="0" borderId="0" xfId="0" applyFont="1"/>
    <xf numFmtId="0" fontId="0" fillId="0" borderId="0" xfId="0" applyProtection="1">
      <protection locked="0"/>
    </xf>
    <xf numFmtId="0" fontId="9" fillId="3" borderId="11" xfId="0" applyNumberFormat="1" applyFont="1" applyFill="1" applyBorder="1" applyAlignment="1">
      <alignment wrapText="1"/>
    </xf>
    <xf numFmtId="49" fontId="9" fillId="3" borderId="11" xfId="0" applyNumberFormat="1" applyFont="1" applyFill="1" applyBorder="1" applyAlignment="1">
      <alignment horizontal="center" shrinkToFit="1"/>
    </xf>
    <xf numFmtId="49" fontId="9" fillId="3" borderId="11" xfId="0" applyNumberFormat="1" applyFont="1" applyFill="1" applyBorder="1" applyAlignment="1">
      <alignment horizontal="center"/>
    </xf>
    <xf numFmtId="4" fontId="9" fillId="3" borderId="11" xfId="0" applyNumberFormat="1" applyFont="1" applyFill="1" applyBorder="1" applyAlignment="1">
      <alignment horizontal="right" shrinkToFit="1"/>
    </xf>
    <xf numFmtId="4" fontId="12" fillId="3" borderId="11" xfId="0" applyNumberFormat="1" applyFont="1" applyFill="1" applyBorder="1" applyAlignment="1">
      <alignment horizontal="right" shrinkToFit="1"/>
    </xf>
    <xf numFmtId="0" fontId="14" fillId="3" borderId="0" xfId="0" applyFont="1" applyFill="1" applyAlignment="1"/>
    <xf numFmtId="0" fontId="4" fillId="3" borderId="0" xfId="0" applyFont="1" applyFill="1"/>
    <xf numFmtId="0" fontId="7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right"/>
    </xf>
    <xf numFmtId="49" fontId="9" fillId="3" borderId="0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Alignment="1">
      <alignment horizontal="right"/>
    </xf>
    <xf numFmtId="49" fontId="8" fillId="3" borderId="0" xfId="0" applyNumberFormat="1" applyFont="1" applyFill="1"/>
    <xf numFmtId="49" fontId="0" fillId="3" borderId="7" xfId="0" applyNumberFormat="1" applyFill="1" applyBorder="1"/>
    <xf numFmtId="49" fontId="8" fillId="3" borderId="8" xfId="0" applyNumberFormat="1" applyFont="1" applyFill="1" applyBorder="1" applyAlignment="1">
      <alignment horizontal="center" vertical="center"/>
    </xf>
    <xf numFmtId="4" fontId="16" fillId="3" borderId="11" xfId="0" applyNumberFormat="1" applyFont="1" applyFill="1" applyBorder="1" applyAlignment="1" applyProtection="1">
      <alignment horizontal="right" shrinkToFit="1"/>
    </xf>
    <xf numFmtId="0" fontId="0" fillId="3" borderId="0" xfId="0" applyFill="1"/>
    <xf numFmtId="49" fontId="35" fillId="3" borderId="17" xfId="126" applyNumberFormat="1" applyFont="1" applyFill="1" applyBorder="1" applyAlignment="1">
      <alignment horizontal="left" wrapText="1"/>
    </xf>
    <xf numFmtId="49" fontId="35" fillId="3" borderId="17" xfId="127" applyNumberFormat="1" applyFont="1" applyFill="1" applyBorder="1" applyAlignment="1">
      <alignment horizontal="left" wrapText="1"/>
    </xf>
    <xf numFmtId="0" fontId="36" fillId="0" borderId="0" xfId="56" applyNumberFormat="1" applyFont="1" applyAlignment="1" applyProtection="1">
      <alignment horizontal="left" wrapText="1"/>
    </xf>
    <xf numFmtId="0" fontId="36" fillId="0" borderId="11" xfId="56" applyNumberFormat="1" applyFont="1" applyBorder="1" applyAlignment="1" applyProtection="1">
      <alignment wrapText="1"/>
    </xf>
    <xf numFmtId="0" fontId="17" fillId="3" borderId="28" xfId="107" applyNumberFormat="1" applyFont="1" applyFill="1" applyAlignment="1" applyProtection="1">
      <alignment wrapText="1"/>
    </xf>
    <xf numFmtId="0" fontId="36" fillId="3" borderId="0" xfId="56" applyNumberFormat="1" applyFont="1" applyFill="1" applyAlignment="1" applyProtection="1">
      <alignment wrapText="1"/>
    </xf>
    <xf numFmtId="0" fontId="0" fillId="0" borderId="0" xfId="0" applyBorder="1" applyProtection="1">
      <protection locked="0"/>
    </xf>
    <xf numFmtId="0" fontId="16" fillId="3" borderId="11" xfId="0" applyNumberFormat="1" applyFont="1" applyFill="1" applyBorder="1" applyAlignment="1" applyProtection="1">
      <alignment wrapText="1"/>
    </xf>
    <xf numFmtId="49" fontId="16" fillId="3" borderId="11" xfId="0" applyNumberFormat="1" applyFont="1" applyFill="1" applyBorder="1" applyAlignment="1" applyProtection="1">
      <alignment horizontal="center" shrinkToFit="1"/>
    </xf>
    <xf numFmtId="4" fontId="33" fillId="0" borderId="0" xfId="91" applyNumberFormat="1" applyAlignment="1" applyProtection="1">
      <alignment horizontal="right" vertical="center" shrinkToFit="1"/>
    </xf>
    <xf numFmtId="0" fontId="0" fillId="0" borderId="0" xfId="0" applyNumberFormat="1" applyProtection="1">
      <protection locked="0"/>
    </xf>
    <xf numFmtId="0" fontId="25" fillId="0" borderId="0" xfId="57" applyNumberFormat="1" applyBorder="1" applyAlignment="1" applyProtection="1">
      <alignment vertical="center"/>
    </xf>
    <xf numFmtId="0" fontId="26" fillId="0" borderId="0" xfId="86" applyNumberFormat="1" applyBorder="1" applyAlignment="1" applyProtection="1">
      <alignment vertical="center"/>
    </xf>
    <xf numFmtId="0" fontId="26" fillId="0" borderId="0" xfId="58" applyNumberFormat="1" applyBorder="1" applyAlignment="1" applyProtection="1">
      <alignment vertical="center" wrapText="1"/>
    </xf>
    <xf numFmtId="0" fontId="26" fillId="0" borderId="0" xfId="88" applyNumberFormat="1" applyBorder="1" applyAlignment="1" applyProtection="1">
      <alignment horizontal="center" vertical="center" wrapText="1"/>
    </xf>
    <xf numFmtId="0" fontId="26" fillId="0" borderId="0" xfId="89" applyNumberFormat="1" applyBorder="1" applyAlignment="1" applyProtection="1">
      <alignment horizontal="center" vertical="center"/>
    </xf>
    <xf numFmtId="4" fontId="31" fillId="0" borderId="0" xfId="90" applyNumberFormat="1" applyBorder="1" applyAlignment="1" applyProtection="1">
      <alignment horizontal="right" vertical="center" shrinkToFit="1"/>
    </xf>
    <xf numFmtId="4" fontId="33" fillId="0" borderId="0" xfId="91" applyNumberFormat="1" applyBorder="1" applyAlignment="1" applyProtection="1">
      <alignment horizontal="right" vertical="center" shrinkToFit="1"/>
    </xf>
    <xf numFmtId="0" fontId="33" fillId="0" borderId="11" xfId="93" applyNumberFormat="1" applyBorder="1" applyAlignment="1" applyProtection="1">
      <alignment vertical="center"/>
    </xf>
    <xf numFmtId="0" fontId="26" fillId="0" borderId="11" xfId="49" applyNumberFormat="1" applyBorder="1" applyAlignment="1" applyProtection="1">
      <alignment vertical="center"/>
    </xf>
    <xf numFmtId="0" fontId="26" fillId="0" borderId="11" xfId="96" applyNumberFormat="1" applyBorder="1" applyAlignment="1" applyProtection="1">
      <alignment horizontal="right" vertical="center"/>
    </xf>
    <xf numFmtId="0" fontId="26" fillId="0" borderId="11" xfId="51" applyNumberFormat="1" applyBorder="1" applyAlignment="1" applyProtection="1">
      <alignment horizontal="center" vertical="center" wrapText="1"/>
    </xf>
    <xf numFmtId="0" fontId="26" fillId="0" borderId="11" xfId="59" applyNumberFormat="1" applyBorder="1" applyAlignment="1" applyProtection="1">
      <alignment horizontal="center" vertical="center" wrapText="1"/>
    </xf>
    <xf numFmtId="0" fontId="26" fillId="0" borderId="11" xfId="53" applyNumberFormat="1" applyBorder="1" applyAlignment="1" applyProtection="1">
      <alignment vertical="center" wrapText="1"/>
    </xf>
    <xf numFmtId="1" fontId="26" fillId="0" borderId="11" xfId="60" applyNumberFormat="1" applyBorder="1" applyAlignment="1" applyProtection="1">
      <alignment horizontal="center" vertical="center" shrinkToFit="1"/>
    </xf>
    <xf numFmtId="1" fontId="32" fillId="0" borderId="11" xfId="64" applyNumberFormat="1" applyBorder="1" applyAlignment="1" applyProtection="1">
      <alignment horizontal="center" vertical="center" shrinkToFit="1"/>
    </xf>
    <xf numFmtId="4" fontId="26" fillId="0" borderId="11" xfId="70" applyNumberFormat="1" applyBorder="1" applyAlignment="1" applyProtection="1">
      <alignment horizontal="right" vertical="center" shrinkToFit="1"/>
    </xf>
    <xf numFmtId="4" fontId="26" fillId="0" borderId="11" xfId="83" applyNumberFormat="1" applyBorder="1" applyAlignment="1" applyProtection="1">
      <alignment horizontal="right" vertical="center" shrinkToFit="1"/>
    </xf>
    <xf numFmtId="0" fontId="26" fillId="0" borderId="11" xfId="54" applyNumberFormat="1" applyBorder="1" applyAlignment="1" applyProtection="1">
      <alignment horizontal="left" vertical="center" wrapText="1" indent="1"/>
    </xf>
    <xf numFmtId="1" fontId="26" fillId="0" borderId="11" xfId="61" applyNumberFormat="1" applyBorder="1" applyAlignment="1" applyProtection="1">
      <alignment horizontal="center" vertical="center" shrinkToFit="1"/>
    </xf>
    <xf numFmtId="1" fontId="26" fillId="0" borderId="11" xfId="65" applyNumberFormat="1" applyBorder="1" applyAlignment="1" applyProtection="1">
      <alignment horizontal="center" vertical="center" shrinkToFit="1"/>
    </xf>
    <xf numFmtId="4" fontId="26" fillId="0" borderId="11" xfId="71" applyNumberFormat="1" applyBorder="1" applyAlignment="1" applyProtection="1">
      <alignment horizontal="right" vertical="center" shrinkToFit="1"/>
    </xf>
    <xf numFmtId="4" fontId="26" fillId="0" borderId="11" xfId="84" applyNumberFormat="1" applyBorder="1" applyAlignment="1" applyProtection="1">
      <alignment horizontal="right" vertical="center" shrinkToFit="1"/>
    </xf>
    <xf numFmtId="0" fontId="26" fillId="0" borderId="0" xfId="55" applyNumberFormat="1" applyBorder="1" applyAlignment="1" applyProtection="1">
      <alignment vertical="center"/>
    </xf>
    <xf numFmtId="0" fontId="33" fillId="0" borderId="0" xfId="92" applyNumberFormat="1" applyBorder="1" applyAlignment="1" applyProtection="1">
      <alignment vertical="center" wrapText="1"/>
    </xf>
    <xf numFmtId="0" fontId="26" fillId="0" borderId="49" xfId="55" applyNumberFormat="1" applyBorder="1" applyAlignment="1" applyProtection="1">
      <alignment vertical="center"/>
    </xf>
    <xf numFmtId="0" fontId="26" fillId="0" borderId="50" xfId="62" applyNumberFormat="1" applyBorder="1" applyAlignment="1" applyProtection="1">
      <alignment vertical="center"/>
    </xf>
    <xf numFmtId="0" fontId="26" fillId="0" borderId="40" xfId="62" applyNumberFormat="1" applyBorder="1" applyAlignment="1" applyProtection="1">
      <alignment vertical="center"/>
    </xf>
    <xf numFmtId="0" fontId="0" fillId="0" borderId="0" xfId="0" applyNumberFormat="1" applyBorder="1" applyProtection="1">
      <protection locked="0"/>
    </xf>
    <xf numFmtId="4" fontId="26" fillId="0" borderId="11" xfId="83" applyNumberFormat="1" applyBorder="1" applyAlignment="1" applyProtection="1">
      <alignment horizontal="center" vertical="center" shrinkToFit="1"/>
    </xf>
    <xf numFmtId="0" fontId="37" fillId="0" borderId="11" xfId="54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0" fontId="26" fillId="0" borderId="0" xfId="88" applyNumberFormat="1" applyBorder="1" applyAlignment="1" applyProtection="1">
      <alignment horizontal="center" vertical="center" wrapText="1"/>
    </xf>
    <xf numFmtId="49" fontId="26" fillId="0" borderId="0" xfId="88" applyBorder="1" applyAlignment="1">
      <alignment horizontal="center" vertical="center" wrapText="1"/>
    </xf>
    <xf numFmtId="0" fontId="26" fillId="0" borderId="0" xfId="85" applyNumberFormat="1" applyBorder="1" applyAlignment="1" applyProtection="1">
      <alignment horizontal="left" vertical="center" wrapText="1"/>
    </xf>
    <xf numFmtId="49" fontId="26" fillId="0" borderId="0" xfId="85" applyBorder="1" applyAlignment="1">
      <alignment horizontal="left" vertical="center" wrapText="1"/>
    </xf>
    <xf numFmtId="0" fontId="26" fillId="0" borderId="11" xfId="82" applyNumberFormat="1" applyBorder="1" applyAlignment="1" applyProtection="1">
      <alignment horizontal="center" vertical="center" wrapText="1"/>
    </xf>
    <xf numFmtId="49" fontId="26" fillId="0" borderId="11" xfId="82" applyBorder="1" applyAlignment="1">
      <alignment horizontal="center" vertical="center" wrapText="1"/>
    </xf>
    <xf numFmtId="0" fontId="24" fillId="0" borderId="11" xfId="94" applyNumberFormat="1" applyBorder="1" applyAlignment="1" applyProtection="1">
      <alignment horizontal="center" vertical="center" wrapText="1"/>
    </xf>
    <xf numFmtId="0" fontId="24" fillId="0" borderId="11" xfId="94" applyNumberFormat="1" applyBorder="1" applyAlignment="1">
      <alignment horizontal="center" vertical="center" wrapText="1"/>
    </xf>
    <xf numFmtId="0" fontId="24" fillId="0" borderId="11" xfId="95" applyNumberFormat="1" applyBorder="1" applyAlignment="1" applyProtection="1">
      <alignment horizontal="center" vertical="center" wrapText="1"/>
    </xf>
    <xf numFmtId="0" fontId="24" fillId="0" borderId="11" xfId="95" applyBorder="1" applyAlignment="1">
      <alignment horizontal="center" vertical="center" wrapText="1"/>
    </xf>
    <xf numFmtId="0" fontId="26" fillId="0" borderId="11" xfId="51" applyNumberFormat="1" applyBorder="1" applyAlignment="1" applyProtection="1">
      <alignment horizontal="center" vertical="center" wrapText="1"/>
    </xf>
    <xf numFmtId="0" fontId="26" fillId="0" borderId="11" xfId="5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128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Гиперссылка" xfId="125" builtinId="8"/>
    <cellStyle name="Обычный" xfId="0" builtinId="0"/>
    <cellStyle name="Обычный 2" xfId="126"/>
    <cellStyle name="Обычны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tabSelected="1" zoomScale="106" zoomScaleNormal="106" workbookViewId="0">
      <selection activeCell="M5" sqref="M5"/>
    </sheetView>
  </sheetViews>
  <sheetFormatPr defaultRowHeight="15" x14ac:dyDescent="0.25"/>
  <cols>
    <col min="1" max="1" width="33.85546875" style="10" customWidth="1"/>
    <col min="2" max="2" width="5.7109375" style="12" customWidth="1"/>
    <col min="3" max="3" width="25.28515625" style="12" customWidth="1"/>
    <col min="4" max="4" width="17.7109375" style="12" customWidth="1"/>
    <col min="5" max="5" width="17.28515625" style="135" customWidth="1"/>
    <col min="6" max="6" width="15.5703125" style="12" customWidth="1"/>
    <col min="7" max="8" width="0.7109375" style="12" hidden="1" customWidth="1"/>
    <col min="9" max="9" width="10.140625" style="12" bestFit="1" customWidth="1"/>
    <col min="10" max="16384" width="9.140625" style="12"/>
  </cols>
  <sheetData>
    <row r="1" spans="1:8" s="2" customFormat="1" ht="12.75" x14ac:dyDescent="0.2">
      <c r="A1" s="1"/>
      <c r="E1" s="126"/>
    </row>
    <row r="2" spans="1:8" s="5" customFormat="1" ht="14.1" customHeight="1" x14ac:dyDescent="0.25">
      <c r="A2" s="177" t="s">
        <v>87</v>
      </c>
      <c r="B2" s="178"/>
      <c r="C2" s="178"/>
      <c r="D2" s="178"/>
      <c r="E2" s="178"/>
      <c r="F2" s="178"/>
      <c r="G2" s="3"/>
      <c r="H2" s="4"/>
    </row>
    <row r="3" spans="1:8" s="5" customFormat="1" ht="14.1" customHeight="1" thickBot="1" x14ac:dyDescent="0.3">
      <c r="A3" s="6"/>
      <c r="B3" s="7"/>
      <c r="C3" s="8"/>
      <c r="D3" s="8"/>
      <c r="E3" s="127"/>
      <c r="F3" s="9" t="s">
        <v>88</v>
      </c>
      <c r="G3" s="3"/>
      <c r="H3" s="4"/>
    </row>
    <row r="4" spans="1:8" s="5" customFormat="1" ht="14.1" customHeight="1" x14ac:dyDescent="0.25">
      <c r="A4" s="10"/>
      <c r="B4" s="11"/>
      <c r="C4" s="12"/>
      <c r="D4" s="12"/>
      <c r="E4" s="128" t="s">
        <v>89</v>
      </c>
      <c r="F4" s="13" t="s">
        <v>90</v>
      </c>
      <c r="G4" s="3"/>
      <c r="H4" s="4"/>
    </row>
    <row r="5" spans="1:8" s="5" customFormat="1" ht="14.1" customHeight="1" x14ac:dyDescent="0.25">
      <c r="A5" s="14"/>
      <c r="B5" s="179" t="s">
        <v>577</v>
      </c>
      <c r="C5" s="179"/>
      <c r="D5" s="14"/>
      <c r="E5" s="128" t="s">
        <v>91</v>
      </c>
      <c r="F5" s="15" t="s">
        <v>578</v>
      </c>
      <c r="G5" s="3"/>
      <c r="H5" s="4"/>
    </row>
    <row r="6" spans="1:8" s="5" customFormat="1" ht="14.1" customHeight="1" x14ac:dyDescent="0.25">
      <c r="A6" s="14" t="s">
        <v>92</v>
      </c>
      <c r="B6" s="180" t="s">
        <v>93</v>
      </c>
      <c r="C6" s="180"/>
      <c r="D6" s="180"/>
      <c r="E6" s="129" t="s">
        <v>94</v>
      </c>
      <c r="F6" s="16" t="s">
        <v>95</v>
      </c>
      <c r="G6" s="3"/>
      <c r="H6" s="4"/>
    </row>
    <row r="7" spans="1:8" s="5" customFormat="1" ht="14.1" customHeight="1" x14ac:dyDescent="0.25">
      <c r="A7" s="14" t="s">
        <v>96</v>
      </c>
      <c r="B7" s="181"/>
      <c r="C7" s="181"/>
      <c r="D7" s="181"/>
      <c r="E7" s="129" t="s">
        <v>97</v>
      </c>
      <c r="F7" s="17" t="s">
        <v>98</v>
      </c>
      <c r="G7" s="3"/>
      <c r="H7" s="4"/>
    </row>
    <row r="8" spans="1:8" s="5" customFormat="1" ht="14.1" customHeight="1" x14ac:dyDescent="0.25">
      <c r="A8" s="14" t="s">
        <v>99</v>
      </c>
      <c r="B8" s="11"/>
      <c r="C8" s="11"/>
      <c r="D8" s="18"/>
      <c r="E8" s="130" t="s">
        <v>100</v>
      </c>
      <c r="F8" s="19" t="s">
        <v>101</v>
      </c>
      <c r="G8" s="3"/>
      <c r="H8" s="4"/>
    </row>
    <row r="9" spans="1:8" s="5" customFormat="1" ht="14.1" customHeight="1" x14ac:dyDescent="0.25">
      <c r="A9" s="14" t="s">
        <v>102</v>
      </c>
      <c r="B9" s="11"/>
      <c r="C9" s="11"/>
      <c r="D9" s="18"/>
      <c r="E9" s="131"/>
      <c r="F9" s="20"/>
      <c r="G9" s="3"/>
      <c r="H9" s="4"/>
    </row>
    <row r="10" spans="1:8" s="5" customFormat="1" ht="14.1" customHeight="1" thickBot="1" x14ac:dyDescent="0.3">
      <c r="A10" s="14" t="s">
        <v>103</v>
      </c>
      <c r="B10" s="11"/>
      <c r="C10" s="11"/>
      <c r="D10" s="18"/>
      <c r="E10" s="131"/>
      <c r="F10" s="21" t="s">
        <v>104</v>
      </c>
      <c r="G10" s="3"/>
      <c r="H10" s="4"/>
    </row>
    <row r="11" spans="1:8" ht="14.25" customHeight="1" x14ac:dyDescent="0.25">
      <c r="A11" s="182" t="s">
        <v>105</v>
      </c>
      <c r="B11" s="182"/>
      <c r="C11" s="182"/>
      <c r="D11" s="182"/>
      <c r="E11" s="182"/>
      <c r="F11" s="182"/>
      <c r="G11" s="22"/>
      <c r="H11" s="22"/>
    </row>
    <row r="12" spans="1:8" ht="5.25" customHeight="1" x14ac:dyDescent="0.25">
      <c r="A12" s="23"/>
      <c r="B12" s="24"/>
      <c r="C12" s="23"/>
      <c r="D12" s="25"/>
      <c r="E12" s="132"/>
      <c r="F12" s="25"/>
      <c r="G12" s="25"/>
      <c r="H12" s="25"/>
    </row>
    <row r="13" spans="1:8" ht="13.5" customHeight="1" x14ac:dyDescent="0.25">
      <c r="A13" s="186" t="s">
        <v>442</v>
      </c>
      <c r="B13" s="188" t="s">
        <v>443</v>
      </c>
      <c r="C13" s="26" t="s">
        <v>106</v>
      </c>
      <c r="D13" s="191" t="s">
        <v>444</v>
      </c>
      <c r="E13" s="194" t="s">
        <v>445</v>
      </c>
      <c r="F13" s="183" t="s">
        <v>446</v>
      </c>
    </row>
    <row r="14" spans="1:8" ht="9.9499999999999993" customHeight="1" x14ac:dyDescent="0.25">
      <c r="A14" s="187"/>
      <c r="B14" s="189"/>
      <c r="C14" s="27" t="s">
        <v>107</v>
      </c>
      <c r="D14" s="192"/>
      <c r="E14" s="195"/>
      <c r="F14" s="184"/>
    </row>
    <row r="15" spans="1:8" ht="9.75" customHeight="1" x14ac:dyDescent="0.25">
      <c r="A15" s="187"/>
      <c r="B15" s="190"/>
      <c r="C15" s="27" t="s">
        <v>108</v>
      </c>
      <c r="D15" s="193"/>
      <c r="E15" s="196"/>
      <c r="F15" s="185"/>
    </row>
    <row r="16" spans="1:8" ht="9.9499999999999993" customHeight="1" x14ac:dyDescent="0.25">
      <c r="A16" s="28">
        <v>1</v>
      </c>
      <c r="B16" s="29">
        <v>2</v>
      </c>
      <c r="C16" s="30">
        <v>3</v>
      </c>
      <c r="D16" s="31" t="s">
        <v>447</v>
      </c>
      <c r="E16" s="133" t="s">
        <v>448</v>
      </c>
      <c r="F16" s="31" t="s">
        <v>449</v>
      </c>
    </row>
    <row r="17" spans="1:6" s="36" customFormat="1" ht="12.75" x14ac:dyDescent="0.2">
      <c r="A17" s="32" t="s">
        <v>109</v>
      </c>
      <c r="B17" s="33" t="s">
        <v>110</v>
      </c>
      <c r="C17" s="34" t="s">
        <v>450</v>
      </c>
      <c r="D17" s="35">
        <f>D19+D203</f>
        <v>1245985222.5599999</v>
      </c>
      <c r="E17" s="124">
        <f>E19+E203</f>
        <v>785318133.18000007</v>
      </c>
      <c r="F17" s="35">
        <f>D17-E17</f>
        <v>460667089.37999988</v>
      </c>
    </row>
    <row r="18" spans="1:6" s="10" customFormat="1" ht="14.25" customHeight="1" x14ac:dyDescent="0.25">
      <c r="A18" s="37" t="s">
        <v>451</v>
      </c>
      <c r="B18" s="38"/>
      <c r="C18" s="39"/>
      <c r="D18" s="40"/>
      <c r="E18" s="123"/>
      <c r="F18" s="40"/>
    </row>
    <row r="19" spans="1:6" s="44" customFormat="1" ht="27" customHeight="1" x14ac:dyDescent="0.2">
      <c r="A19" s="41" t="s">
        <v>111</v>
      </c>
      <c r="B19" s="42" t="s">
        <v>110</v>
      </c>
      <c r="C19" s="43" t="s">
        <v>112</v>
      </c>
      <c r="D19" s="40">
        <f>D20+D38+D51+D55+D73+D96+D111+D125+D140+D193+D32+D69</f>
        <v>489407508</v>
      </c>
      <c r="E19" s="123">
        <f>E20+E38+E51+E55+E73+E96+E111+E125+E140+E193+E32+E69</f>
        <v>383295451.31</v>
      </c>
      <c r="F19" s="35">
        <f>D19-E19</f>
        <v>106112056.69</v>
      </c>
    </row>
    <row r="20" spans="1:6" s="44" customFormat="1" ht="12.75" x14ac:dyDescent="0.2">
      <c r="A20" s="41" t="s">
        <v>113</v>
      </c>
      <c r="B20" s="42" t="s">
        <v>110</v>
      </c>
      <c r="C20" s="43" t="s">
        <v>114</v>
      </c>
      <c r="D20" s="40">
        <f>D21</f>
        <v>379344000</v>
      </c>
      <c r="E20" s="123">
        <f>E21</f>
        <v>279215959.06999999</v>
      </c>
      <c r="F20" s="35">
        <f>D20-E20</f>
        <v>100128040.93000001</v>
      </c>
    </row>
    <row r="21" spans="1:6" s="44" customFormat="1" ht="12.75" x14ac:dyDescent="0.2">
      <c r="A21" s="41" t="s">
        <v>115</v>
      </c>
      <c r="B21" s="42" t="s">
        <v>110</v>
      </c>
      <c r="C21" s="43" t="s">
        <v>116</v>
      </c>
      <c r="D21" s="40">
        <f>D22+D24+D26+D28</f>
        <v>379344000</v>
      </c>
      <c r="E21" s="123">
        <f>E22+E24+E26+E28+E30</f>
        <v>279215959.06999999</v>
      </c>
      <c r="F21" s="35">
        <f t="shared" ref="F21:F95" si="0">D21-E21</f>
        <v>100128040.93000001</v>
      </c>
    </row>
    <row r="22" spans="1:6" s="44" customFormat="1" ht="97.5" customHeight="1" x14ac:dyDescent="0.2">
      <c r="A22" s="41" t="s">
        <v>117</v>
      </c>
      <c r="B22" s="42" t="s">
        <v>110</v>
      </c>
      <c r="C22" s="43" t="s">
        <v>118</v>
      </c>
      <c r="D22" s="40">
        <f>D23</f>
        <v>373730000</v>
      </c>
      <c r="E22" s="123">
        <f>E23</f>
        <v>273414540.66000003</v>
      </c>
      <c r="F22" s="35">
        <f t="shared" si="0"/>
        <v>100315459.33999997</v>
      </c>
    </row>
    <row r="23" spans="1:6" s="44" customFormat="1" ht="99.75" customHeight="1" x14ac:dyDescent="0.2">
      <c r="A23" s="41" t="s">
        <v>119</v>
      </c>
      <c r="B23" s="42" t="s">
        <v>110</v>
      </c>
      <c r="C23" s="43" t="s">
        <v>120</v>
      </c>
      <c r="D23" s="40">
        <v>373730000</v>
      </c>
      <c r="E23" s="123">
        <v>273414540.66000003</v>
      </c>
      <c r="F23" s="35">
        <f t="shared" si="0"/>
        <v>100315459.33999997</v>
      </c>
    </row>
    <row r="24" spans="1:6" s="44" customFormat="1" ht="127.5" customHeight="1" x14ac:dyDescent="0.2">
      <c r="A24" s="41" t="s">
        <v>121</v>
      </c>
      <c r="B24" s="42" t="s">
        <v>110</v>
      </c>
      <c r="C24" s="43" t="s">
        <v>122</v>
      </c>
      <c r="D24" s="40">
        <f>D25</f>
        <v>2066000</v>
      </c>
      <c r="E24" s="123">
        <f>E25</f>
        <v>1851375.12</v>
      </c>
      <c r="F24" s="35">
        <f t="shared" si="0"/>
        <v>214624.87999999989</v>
      </c>
    </row>
    <row r="25" spans="1:6" s="44" customFormat="1" ht="130.5" customHeight="1" x14ac:dyDescent="0.2">
      <c r="A25" s="41" t="s">
        <v>121</v>
      </c>
      <c r="B25" s="42" t="s">
        <v>110</v>
      </c>
      <c r="C25" s="43" t="s">
        <v>123</v>
      </c>
      <c r="D25" s="40">
        <v>2066000</v>
      </c>
      <c r="E25" s="123">
        <v>1851375.12</v>
      </c>
      <c r="F25" s="35">
        <f t="shared" si="0"/>
        <v>214624.87999999989</v>
      </c>
    </row>
    <row r="26" spans="1:6" s="44" customFormat="1" ht="51.75" customHeight="1" x14ac:dyDescent="0.2">
      <c r="A26" s="41" t="s">
        <v>124</v>
      </c>
      <c r="B26" s="42" t="s">
        <v>110</v>
      </c>
      <c r="C26" s="43" t="s">
        <v>125</v>
      </c>
      <c r="D26" s="40">
        <f>D27</f>
        <v>3000000</v>
      </c>
      <c r="E26" s="123">
        <f>E27</f>
        <v>3517203.89</v>
      </c>
      <c r="F26" s="35">
        <f t="shared" si="0"/>
        <v>-517203.89000000013</v>
      </c>
    </row>
    <row r="27" spans="1:6" s="44" customFormat="1" ht="60" customHeight="1" x14ac:dyDescent="0.2">
      <c r="A27" s="41" t="s">
        <v>124</v>
      </c>
      <c r="B27" s="42" t="s">
        <v>110</v>
      </c>
      <c r="C27" s="43" t="s">
        <v>126</v>
      </c>
      <c r="D27" s="40">
        <v>3000000</v>
      </c>
      <c r="E27" s="123">
        <v>3517203.89</v>
      </c>
      <c r="F27" s="35">
        <f t="shared" si="0"/>
        <v>-517203.89000000013</v>
      </c>
    </row>
    <row r="28" spans="1:6" s="44" customFormat="1" ht="111" customHeight="1" x14ac:dyDescent="0.2">
      <c r="A28" s="41" t="s">
        <v>127</v>
      </c>
      <c r="B28" s="42" t="s">
        <v>110</v>
      </c>
      <c r="C28" s="43" t="s">
        <v>128</v>
      </c>
      <c r="D28" s="40">
        <f>D29</f>
        <v>548000</v>
      </c>
      <c r="E28" s="123">
        <f>E29</f>
        <v>447286.78</v>
      </c>
      <c r="F28" s="35">
        <f t="shared" si="0"/>
        <v>100713.21999999997</v>
      </c>
    </row>
    <row r="29" spans="1:6" s="44" customFormat="1" ht="105" customHeight="1" x14ac:dyDescent="0.2">
      <c r="A29" s="41" t="s">
        <v>129</v>
      </c>
      <c r="B29" s="42" t="s">
        <v>110</v>
      </c>
      <c r="C29" s="43" t="s">
        <v>130</v>
      </c>
      <c r="D29" s="40">
        <v>548000</v>
      </c>
      <c r="E29" s="123">
        <v>447286.78</v>
      </c>
      <c r="F29" s="35">
        <f>D29-E29</f>
        <v>100713.21999999997</v>
      </c>
    </row>
    <row r="30" spans="1:6" s="44" customFormat="1" ht="67.5" customHeight="1" x14ac:dyDescent="0.2">
      <c r="A30" s="136" t="s">
        <v>547</v>
      </c>
      <c r="B30" s="42" t="s">
        <v>110</v>
      </c>
      <c r="C30" s="43" t="s">
        <v>545</v>
      </c>
      <c r="D30" s="40">
        <f>D31</f>
        <v>0</v>
      </c>
      <c r="E30" s="123">
        <f>E31</f>
        <v>-14447.38</v>
      </c>
      <c r="F30" s="35">
        <f t="shared" ref="F30:F31" si="1">D30-E30</f>
        <v>14447.38</v>
      </c>
    </row>
    <row r="31" spans="1:6" s="44" customFormat="1" ht="66.75" customHeight="1" x14ac:dyDescent="0.2">
      <c r="A31" s="136" t="s">
        <v>547</v>
      </c>
      <c r="B31" s="42" t="s">
        <v>110</v>
      </c>
      <c r="C31" s="43" t="s">
        <v>544</v>
      </c>
      <c r="D31" s="40">
        <v>0</v>
      </c>
      <c r="E31" s="123">
        <v>-14447.38</v>
      </c>
      <c r="F31" s="35">
        <f t="shared" si="1"/>
        <v>14447.38</v>
      </c>
    </row>
    <row r="32" spans="1:6" s="44" customFormat="1" ht="36" customHeight="1" x14ac:dyDescent="0.2">
      <c r="A32" s="41" t="s">
        <v>132</v>
      </c>
      <c r="B32" s="42" t="s">
        <v>110</v>
      </c>
      <c r="C32" s="43" t="s">
        <v>133</v>
      </c>
      <c r="D32" s="40">
        <f>D33</f>
        <v>18000000</v>
      </c>
      <c r="E32" s="123">
        <f>E33</f>
        <v>14861470.129999999</v>
      </c>
      <c r="F32" s="35">
        <f t="shared" ref="F32:F37" si="2">D32-E32</f>
        <v>3138529.870000001</v>
      </c>
    </row>
    <row r="33" spans="1:6" s="44" customFormat="1" ht="37.5" customHeight="1" x14ac:dyDescent="0.2">
      <c r="A33" s="41" t="s">
        <v>134</v>
      </c>
      <c r="B33" s="42" t="s">
        <v>110</v>
      </c>
      <c r="C33" s="43" t="s">
        <v>135</v>
      </c>
      <c r="D33" s="40">
        <f>D34+D35+D36+D37</f>
        <v>18000000</v>
      </c>
      <c r="E33" s="123">
        <f>E34+E35+E36+E37</f>
        <v>14861470.129999999</v>
      </c>
      <c r="F33" s="35">
        <f t="shared" si="2"/>
        <v>3138529.870000001</v>
      </c>
    </row>
    <row r="34" spans="1:6" s="44" customFormat="1" ht="87" customHeight="1" x14ac:dyDescent="0.2">
      <c r="A34" s="41" t="s">
        <v>136</v>
      </c>
      <c r="B34" s="42" t="s">
        <v>110</v>
      </c>
      <c r="C34" s="43" t="s">
        <v>550</v>
      </c>
      <c r="D34" s="40">
        <v>8251000</v>
      </c>
      <c r="E34" s="123">
        <v>6727499.3899999997</v>
      </c>
      <c r="F34" s="35">
        <f t="shared" si="2"/>
        <v>1523500.6100000003</v>
      </c>
    </row>
    <row r="35" spans="1:6" s="44" customFormat="1" ht="112.5" customHeight="1" x14ac:dyDescent="0.2">
      <c r="A35" s="41" t="s">
        <v>137</v>
      </c>
      <c r="B35" s="42" t="s">
        <v>110</v>
      </c>
      <c r="C35" s="43" t="s">
        <v>551</v>
      </c>
      <c r="D35" s="40">
        <v>77000</v>
      </c>
      <c r="E35" s="123">
        <v>51146.73</v>
      </c>
      <c r="F35" s="35">
        <f t="shared" si="2"/>
        <v>25853.269999999997</v>
      </c>
    </row>
    <row r="36" spans="1:6" s="44" customFormat="1" ht="97.5" customHeight="1" x14ac:dyDescent="0.2">
      <c r="A36" s="41" t="s">
        <v>138</v>
      </c>
      <c r="B36" s="42" t="s">
        <v>110</v>
      </c>
      <c r="C36" s="43" t="s">
        <v>552</v>
      </c>
      <c r="D36" s="40">
        <v>11386000</v>
      </c>
      <c r="E36" s="123">
        <v>9220646.2799999993</v>
      </c>
      <c r="F36" s="35">
        <f t="shared" si="2"/>
        <v>2165353.7200000007</v>
      </c>
    </row>
    <row r="37" spans="1:6" s="44" customFormat="1" ht="92.25" customHeight="1" x14ac:dyDescent="0.2">
      <c r="A37" s="41" t="s">
        <v>139</v>
      </c>
      <c r="B37" s="42" t="s">
        <v>110</v>
      </c>
      <c r="C37" s="43" t="s">
        <v>553</v>
      </c>
      <c r="D37" s="40">
        <v>-1714000</v>
      </c>
      <c r="E37" s="123">
        <v>-1137822.27</v>
      </c>
      <c r="F37" s="35">
        <f t="shared" si="2"/>
        <v>-576177.73</v>
      </c>
    </row>
    <row r="38" spans="1:6" s="44" customFormat="1" ht="12.75" x14ac:dyDescent="0.2">
      <c r="A38" s="41" t="s">
        <v>140</v>
      </c>
      <c r="B38" s="42" t="s">
        <v>110</v>
      </c>
      <c r="C38" s="43" t="s">
        <v>141</v>
      </c>
      <c r="D38" s="40">
        <f>D39+D44+D49</f>
        <v>18199000</v>
      </c>
      <c r="E38" s="123">
        <f>E39+E44+E49</f>
        <v>14014048.6</v>
      </c>
      <c r="F38" s="35">
        <f t="shared" si="0"/>
        <v>4184951.4000000004</v>
      </c>
    </row>
    <row r="39" spans="1:6" s="44" customFormat="1" ht="22.5" x14ac:dyDescent="0.2">
      <c r="A39" s="41" t="s">
        <v>142</v>
      </c>
      <c r="B39" s="42" t="s">
        <v>110</v>
      </c>
      <c r="C39" s="43" t="s">
        <v>143</v>
      </c>
      <c r="D39" s="40">
        <f>D40+D42</f>
        <v>15800000</v>
      </c>
      <c r="E39" s="123">
        <f>E40+E42</f>
        <v>12226439.640000001</v>
      </c>
      <c r="F39" s="35">
        <f t="shared" si="0"/>
        <v>3573560.3599999994</v>
      </c>
    </row>
    <row r="40" spans="1:6" s="44" customFormat="1" ht="29.25" customHeight="1" x14ac:dyDescent="0.2">
      <c r="A40" s="41" t="s">
        <v>142</v>
      </c>
      <c r="B40" s="42" t="s">
        <v>110</v>
      </c>
      <c r="C40" s="43" t="s">
        <v>144</v>
      </c>
      <c r="D40" s="40">
        <f>D41</f>
        <v>15800000</v>
      </c>
      <c r="E40" s="123">
        <f>E41</f>
        <v>12221777.210000001</v>
      </c>
      <c r="F40" s="35">
        <f t="shared" si="0"/>
        <v>3578222.7899999991</v>
      </c>
    </row>
    <row r="41" spans="1:6" s="44" customFormat="1" ht="22.5" x14ac:dyDescent="0.2">
      <c r="A41" s="41" t="s">
        <v>142</v>
      </c>
      <c r="B41" s="42" t="s">
        <v>110</v>
      </c>
      <c r="C41" s="43" t="s">
        <v>145</v>
      </c>
      <c r="D41" s="40">
        <v>15800000</v>
      </c>
      <c r="E41" s="123">
        <v>12221777.210000001</v>
      </c>
      <c r="F41" s="35">
        <f t="shared" si="0"/>
        <v>3578222.7899999991</v>
      </c>
    </row>
    <row r="42" spans="1:6" s="44" customFormat="1" ht="51" customHeight="1" x14ac:dyDescent="0.2">
      <c r="A42" s="41" t="s">
        <v>146</v>
      </c>
      <c r="B42" s="42" t="s">
        <v>110</v>
      </c>
      <c r="C42" s="43" t="s">
        <v>147</v>
      </c>
      <c r="D42" s="40">
        <f>D43</f>
        <v>0</v>
      </c>
      <c r="E42" s="123">
        <f>E43</f>
        <v>4662.43</v>
      </c>
      <c r="F42" s="35">
        <f t="shared" si="0"/>
        <v>-4662.43</v>
      </c>
    </row>
    <row r="43" spans="1:6" s="44" customFormat="1" ht="49.5" customHeight="1" x14ac:dyDescent="0.2">
      <c r="A43" s="41" t="s">
        <v>146</v>
      </c>
      <c r="B43" s="42" t="s">
        <v>110</v>
      </c>
      <c r="C43" s="43" t="s">
        <v>148</v>
      </c>
      <c r="D43" s="40">
        <v>0</v>
      </c>
      <c r="E43" s="123">
        <v>4662.43</v>
      </c>
      <c r="F43" s="35">
        <f t="shared" si="0"/>
        <v>-4662.43</v>
      </c>
    </row>
    <row r="44" spans="1:6" s="44" customFormat="1" ht="12.75" x14ac:dyDescent="0.2">
      <c r="A44" s="41" t="s">
        <v>149</v>
      </c>
      <c r="B44" s="42" t="s">
        <v>110</v>
      </c>
      <c r="C44" s="43" t="s">
        <v>150</v>
      </c>
      <c r="D44" s="40">
        <f>D45+D47</f>
        <v>2058000</v>
      </c>
      <c r="E44" s="123">
        <f>E45+E47</f>
        <v>1418074.59</v>
      </c>
      <c r="F44" s="35">
        <f t="shared" si="0"/>
        <v>639925.40999999992</v>
      </c>
    </row>
    <row r="45" spans="1:6" s="44" customFormat="1" ht="12.75" x14ac:dyDescent="0.2">
      <c r="A45" s="41" t="s">
        <v>149</v>
      </c>
      <c r="B45" s="42" t="s">
        <v>110</v>
      </c>
      <c r="C45" s="43" t="s">
        <v>151</v>
      </c>
      <c r="D45" s="40">
        <f>D46</f>
        <v>2058000</v>
      </c>
      <c r="E45" s="123">
        <f>E46</f>
        <v>1418074.59</v>
      </c>
      <c r="F45" s="35">
        <f t="shared" si="0"/>
        <v>639925.40999999992</v>
      </c>
    </row>
    <row r="46" spans="1:6" s="44" customFormat="1" ht="12.75" x14ac:dyDescent="0.2">
      <c r="A46" s="41" t="s">
        <v>149</v>
      </c>
      <c r="B46" s="42" t="s">
        <v>110</v>
      </c>
      <c r="C46" s="43" t="s">
        <v>152</v>
      </c>
      <c r="D46" s="40">
        <v>2058000</v>
      </c>
      <c r="E46" s="123">
        <v>1418074.59</v>
      </c>
      <c r="F46" s="35">
        <f t="shared" si="0"/>
        <v>639925.40999999992</v>
      </c>
    </row>
    <row r="47" spans="1:6" s="44" customFormat="1" ht="33.75" x14ac:dyDescent="0.2">
      <c r="A47" s="45" t="s">
        <v>153</v>
      </c>
      <c r="B47" s="42" t="s">
        <v>110</v>
      </c>
      <c r="C47" s="43" t="s">
        <v>154</v>
      </c>
      <c r="D47" s="40">
        <f>D48</f>
        <v>0</v>
      </c>
      <c r="E47" s="123">
        <f>E48</f>
        <v>0</v>
      </c>
      <c r="F47" s="35">
        <f t="shared" si="0"/>
        <v>0</v>
      </c>
    </row>
    <row r="48" spans="1:6" s="44" customFormat="1" ht="33.75" x14ac:dyDescent="0.2">
      <c r="A48" s="45" t="s">
        <v>153</v>
      </c>
      <c r="B48" s="42" t="s">
        <v>110</v>
      </c>
      <c r="C48" s="43" t="s">
        <v>155</v>
      </c>
      <c r="D48" s="40">
        <v>0</v>
      </c>
      <c r="E48" s="123">
        <v>0</v>
      </c>
      <c r="F48" s="35">
        <f t="shared" si="0"/>
        <v>0</v>
      </c>
    </row>
    <row r="49" spans="1:6" s="44" customFormat="1" ht="22.5" x14ac:dyDescent="0.2">
      <c r="A49" s="46" t="s">
        <v>156</v>
      </c>
      <c r="B49" s="42" t="s">
        <v>110</v>
      </c>
      <c r="C49" s="43" t="s">
        <v>157</v>
      </c>
      <c r="D49" s="40">
        <f>D50</f>
        <v>341000</v>
      </c>
      <c r="E49" s="123">
        <f>E50</f>
        <v>369534.37</v>
      </c>
      <c r="F49" s="35">
        <f t="shared" si="0"/>
        <v>-28534.369999999995</v>
      </c>
    </row>
    <row r="50" spans="1:6" s="44" customFormat="1" ht="52.5" customHeight="1" x14ac:dyDescent="0.2">
      <c r="A50" s="46" t="s">
        <v>488</v>
      </c>
      <c r="B50" s="42" t="s">
        <v>110</v>
      </c>
      <c r="C50" s="43" t="s">
        <v>489</v>
      </c>
      <c r="D50" s="40">
        <v>341000</v>
      </c>
      <c r="E50" s="123">
        <v>369534.37</v>
      </c>
      <c r="F50" s="35">
        <f>D50-E50</f>
        <v>-28534.369999999995</v>
      </c>
    </row>
    <row r="51" spans="1:6" s="44" customFormat="1" ht="12.75" x14ac:dyDescent="0.2">
      <c r="A51" s="41" t="s">
        <v>490</v>
      </c>
      <c r="B51" s="42" t="s">
        <v>110</v>
      </c>
      <c r="C51" s="43" t="s">
        <v>491</v>
      </c>
      <c r="D51" s="40">
        <f>D52+D62</f>
        <v>6115000</v>
      </c>
      <c r="E51" s="123">
        <f>E52+E62</f>
        <v>4420207.57</v>
      </c>
      <c r="F51" s="35">
        <f t="shared" si="0"/>
        <v>1694792.4299999997</v>
      </c>
    </row>
    <row r="52" spans="1:6" s="44" customFormat="1" ht="33.75" x14ac:dyDescent="0.2">
      <c r="A52" s="41" t="s">
        <v>492</v>
      </c>
      <c r="B52" s="42" t="s">
        <v>110</v>
      </c>
      <c r="C52" s="43" t="s">
        <v>493</v>
      </c>
      <c r="D52" s="40">
        <f>D53</f>
        <v>6100000</v>
      </c>
      <c r="E52" s="123">
        <f>E53</f>
        <v>4400207.57</v>
      </c>
      <c r="F52" s="35">
        <f t="shared" si="0"/>
        <v>1699792.4299999997</v>
      </c>
    </row>
    <row r="53" spans="1:6" s="44" customFormat="1" ht="64.5" customHeight="1" x14ac:dyDescent="0.2">
      <c r="A53" s="41" t="s">
        <v>494</v>
      </c>
      <c r="B53" s="42" t="s">
        <v>110</v>
      </c>
      <c r="C53" s="43" t="s">
        <v>495</v>
      </c>
      <c r="D53" s="40">
        <f>D54</f>
        <v>6100000</v>
      </c>
      <c r="E53" s="123">
        <f>E54</f>
        <v>4400207.57</v>
      </c>
      <c r="F53" s="35">
        <f t="shared" si="0"/>
        <v>1699792.4299999997</v>
      </c>
    </row>
    <row r="54" spans="1:6" s="44" customFormat="1" ht="62.25" customHeight="1" x14ac:dyDescent="0.2">
      <c r="A54" s="41" t="s">
        <v>494</v>
      </c>
      <c r="B54" s="42" t="s">
        <v>110</v>
      </c>
      <c r="C54" s="43" t="s">
        <v>496</v>
      </c>
      <c r="D54" s="40">
        <v>6100000</v>
      </c>
      <c r="E54" s="123">
        <v>4400207.57</v>
      </c>
      <c r="F54" s="35">
        <f>D54-E54</f>
        <v>1699792.4299999997</v>
      </c>
    </row>
    <row r="55" spans="1:6" s="44" customFormat="1" ht="33.75" hidden="1" x14ac:dyDescent="0.2">
      <c r="A55" s="41" t="s">
        <v>497</v>
      </c>
      <c r="B55" s="42" t="s">
        <v>110</v>
      </c>
      <c r="C55" s="43" t="s">
        <v>498</v>
      </c>
      <c r="D55" s="40">
        <f>D56</f>
        <v>0</v>
      </c>
      <c r="E55" s="123">
        <f>E56</f>
        <v>0</v>
      </c>
      <c r="F55" s="35">
        <f t="shared" si="0"/>
        <v>0</v>
      </c>
    </row>
    <row r="56" spans="1:6" s="44" customFormat="1" ht="22.5" hidden="1" x14ac:dyDescent="0.2">
      <c r="A56" s="41" t="s">
        <v>499</v>
      </c>
      <c r="B56" s="42" t="s">
        <v>110</v>
      </c>
      <c r="C56" s="43" t="s">
        <v>500</v>
      </c>
      <c r="D56" s="40">
        <v>0</v>
      </c>
      <c r="E56" s="123">
        <f>E57+E59+E64</f>
        <v>0</v>
      </c>
      <c r="F56" s="35">
        <f t="shared" si="0"/>
        <v>0</v>
      </c>
    </row>
    <row r="57" spans="1:6" s="44" customFormat="1" ht="12.75" hidden="1" x14ac:dyDescent="0.2">
      <c r="A57" s="46" t="s">
        <v>501</v>
      </c>
      <c r="B57" s="42" t="s">
        <v>110</v>
      </c>
      <c r="C57" s="43" t="s">
        <v>502</v>
      </c>
      <c r="D57" s="40">
        <f>D58</f>
        <v>0</v>
      </c>
      <c r="E57" s="123">
        <f>E58</f>
        <v>0</v>
      </c>
      <c r="F57" s="35">
        <f t="shared" si="0"/>
        <v>0</v>
      </c>
    </row>
    <row r="58" spans="1:6" s="44" customFormat="1" ht="22.5" hidden="1" x14ac:dyDescent="0.2">
      <c r="A58" s="46" t="s">
        <v>503</v>
      </c>
      <c r="B58" s="42" t="s">
        <v>110</v>
      </c>
      <c r="C58" s="43" t="s">
        <v>504</v>
      </c>
      <c r="D58" s="40">
        <v>0</v>
      </c>
      <c r="E58" s="123">
        <v>0</v>
      </c>
      <c r="F58" s="35">
        <f t="shared" si="0"/>
        <v>0</v>
      </c>
    </row>
    <row r="59" spans="1:6" s="44" customFormat="1" ht="45" hidden="1" x14ac:dyDescent="0.2">
      <c r="A59" s="41" t="s">
        <v>505</v>
      </c>
      <c r="B59" s="42" t="s">
        <v>110</v>
      </c>
      <c r="C59" s="43" t="s">
        <v>506</v>
      </c>
      <c r="D59" s="40">
        <f>D60</f>
        <v>0</v>
      </c>
      <c r="E59" s="123">
        <f>E60</f>
        <v>0</v>
      </c>
      <c r="F59" s="35">
        <f t="shared" si="0"/>
        <v>0</v>
      </c>
    </row>
    <row r="60" spans="1:6" s="44" customFormat="1" ht="80.25" hidden="1" customHeight="1" x14ac:dyDescent="0.2">
      <c r="A60" s="41" t="s">
        <v>48</v>
      </c>
      <c r="B60" s="42" t="s">
        <v>110</v>
      </c>
      <c r="C60" s="43" t="s">
        <v>49</v>
      </c>
      <c r="D60" s="40">
        <f>D61</f>
        <v>0</v>
      </c>
      <c r="E60" s="123">
        <f>E61</f>
        <v>0</v>
      </c>
      <c r="F60" s="35">
        <f t="shared" si="0"/>
        <v>0</v>
      </c>
    </row>
    <row r="61" spans="1:6" s="44" customFormat="1" ht="67.5" hidden="1" x14ac:dyDescent="0.2">
      <c r="A61" s="41" t="s">
        <v>48</v>
      </c>
      <c r="B61" s="42" t="s">
        <v>110</v>
      </c>
      <c r="C61" s="43" t="s">
        <v>50</v>
      </c>
      <c r="D61" s="40">
        <v>0</v>
      </c>
      <c r="E61" s="123">
        <v>0</v>
      </c>
      <c r="F61" s="35">
        <f t="shared" si="0"/>
        <v>0</v>
      </c>
    </row>
    <row r="62" spans="1:6" s="44" customFormat="1" ht="52.5" customHeight="1" x14ac:dyDescent="0.2">
      <c r="A62" s="41" t="s">
        <v>51</v>
      </c>
      <c r="B62" s="42" t="s">
        <v>110</v>
      </c>
      <c r="C62" s="43" t="s">
        <v>52</v>
      </c>
      <c r="D62" s="40">
        <f>D63</f>
        <v>15000</v>
      </c>
      <c r="E62" s="123">
        <f>E63</f>
        <v>20000</v>
      </c>
      <c r="F62" s="35">
        <f t="shared" si="0"/>
        <v>-5000</v>
      </c>
    </row>
    <row r="63" spans="1:6" s="44" customFormat="1" ht="33.75" x14ac:dyDescent="0.2">
      <c r="A63" s="120" t="s">
        <v>53</v>
      </c>
      <c r="B63" s="42" t="s">
        <v>110</v>
      </c>
      <c r="C63" s="43" t="s">
        <v>54</v>
      </c>
      <c r="D63" s="40">
        <v>15000</v>
      </c>
      <c r="E63" s="123">
        <v>20000</v>
      </c>
      <c r="F63" s="35">
        <f>D63-E63</f>
        <v>-5000</v>
      </c>
    </row>
    <row r="64" spans="1:6" s="44" customFormat="1" ht="39.75" hidden="1" customHeight="1" x14ac:dyDescent="0.2">
      <c r="A64" s="41" t="s">
        <v>55</v>
      </c>
      <c r="B64" s="42" t="s">
        <v>110</v>
      </c>
      <c r="C64" s="43" t="s">
        <v>56</v>
      </c>
      <c r="D64" s="40">
        <f>D65</f>
        <v>0</v>
      </c>
      <c r="E64" s="123">
        <f>E65</f>
        <v>0</v>
      </c>
      <c r="F64" s="35">
        <f t="shared" si="0"/>
        <v>0</v>
      </c>
    </row>
    <row r="65" spans="1:6" s="44" customFormat="1" ht="27.75" hidden="1" customHeight="1" x14ac:dyDescent="0.2">
      <c r="A65" s="41" t="s">
        <v>499</v>
      </c>
      <c r="B65" s="42" t="s">
        <v>110</v>
      </c>
      <c r="C65" s="43" t="s">
        <v>500</v>
      </c>
      <c r="D65" s="40">
        <f>D68</f>
        <v>0</v>
      </c>
      <c r="E65" s="123">
        <f>E68</f>
        <v>0</v>
      </c>
      <c r="F65" s="35">
        <f t="shared" si="0"/>
        <v>0</v>
      </c>
    </row>
    <row r="66" spans="1:6" s="44" customFormat="1" ht="44.25" hidden="1" customHeight="1" x14ac:dyDescent="0.2">
      <c r="A66" s="41" t="s">
        <v>57</v>
      </c>
      <c r="B66" s="42" t="s">
        <v>110</v>
      </c>
      <c r="C66" s="43" t="s">
        <v>506</v>
      </c>
      <c r="D66" s="40">
        <f>D67</f>
        <v>0</v>
      </c>
      <c r="E66" s="123">
        <f>E67</f>
        <v>0</v>
      </c>
      <c r="F66" s="35">
        <f t="shared" si="0"/>
        <v>0</v>
      </c>
    </row>
    <row r="67" spans="1:6" s="44" customFormat="1" ht="75" hidden="1" customHeight="1" x14ac:dyDescent="0.2">
      <c r="A67" s="41" t="s">
        <v>58</v>
      </c>
      <c r="B67" s="42" t="s">
        <v>110</v>
      </c>
      <c r="C67" s="43" t="s">
        <v>49</v>
      </c>
      <c r="D67" s="40">
        <f>D68</f>
        <v>0</v>
      </c>
      <c r="E67" s="123">
        <f>E68</f>
        <v>0</v>
      </c>
      <c r="F67" s="35">
        <f t="shared" si="0"/>
        <v>0</v>
      </c>
    </row>
    <row r="68" spans="1:6" s="44" customFormat="1" ht="69" hidden="1" customHeight="1" x14ac:dyDescent="0.2">
      <c r="A68" s="41" t="s">
        <v>58</v>
      </c>
      <c r="B68" s="42" t="s">
        <v>110</v>
      </c>
      <c r="C68" s="43" t="s">
        <v>59</v>
      </c>
      <c r="D68" s="40">
        <v>0</v>
      </c>
      <c r="E68" s="123">
        <v>0</v>
      </c>
      <c r="F68" s="35">
        <f t="shared" si="0"/>
        <v>0</v>
      </c>
    </row>
    <row r="69" spans="1:6" s="44" customFormat="1" ht="45.75" customHeight="1" x14ac:dyDescent="0.2">
      <c r="A69" s="138" t="s">
        <v>497</v>
      </c>
      <c r="B69" s="42" t="s">
        <v>110</v>
      </c>
      <c r="C69" s="43" t="s">
        <v>498</v>
      </c>
      <c r="D69" s="123">
        <f>D70</f>
        <v>0</v>
      </c>
      <c r="E69" s="123">
        <f>E70</f>
        <v>0.02</v>
      </c>
      <c r="F69" s="35">
        <f t="shared" si="0"/>
        <v>-0.02</v>
      </c>
    </row>
    <row r="70" spans="1:6" s="44" customFormat="1" ht="46.5" customHeight="1" x14ac:dyDescent="0.2">
      <c r="A70" s="139" t="s">
        <v>499</v>
      </c>
      <c r="B70" s="42" t="s">
        <v>110</v>
      </c>
      <c r="C70" s="43" t="s">
        <v>500</v>
      </c>
      <c r="D70" s="40">
        <v>0</v>
      </c>
      <c r="E70" s="123">
        <f>E71</f>
        <v>0.02</v>
      </c>
      <c r="F70" s="35">
        <f t="shared" si="0"/>
        <v>-0.02</v>
      </c>
    </row>
    <row r="71" spans="1:6" s="44" customFormat="1" ht="48" customHeight="1" x14ac:dyDescent="0.2">
      <c r="A71" s="139" t="s">
        <v>505</v>
      </c>
      <c r="B71" s="42" t="s">
        <v>110</v>
      </c>
      <c r="C71" s="43" t="s">
        <v>506</v>
      </c>
      <c r="D71" s="40">
        <v>0</v>
      </c>
      <c r="E71" s="123">
        <f>E72</f>
        <v>0.02</v>
      </c>
      <c r="F71" s="35">
        <f t="shared" si="0"/>
        <v>-0.02</v>
      </c>
    </row>
    <row r="72" spans="1:6" s="44" customFormat="1" ht="73.5" customHeight="1" x14ac:dyDescent="0.2">
      <c r="A72" s="139" t="s">
        <v>48</v>
      </c>
      <c r="B72" s="42" t="s">
        <v>110</v>
      </c>
      <c r="C72" s="43" t="s">
        <v>50</v>
      </c>
      <c r="D72" s="40">
        <v>0</v>
      </c>
      <c r="E72" s="123">
        <v>0.02</v>
      </c>
      <c r="F72" s="35">
        <f t="shared" si="0"/>
        <v>-0.02</v>
      </c>
    </row>
    <row r="73" spans="1:6" s="44" customFormat="1" ht="51" customHeight="1" x14ac:dyDescent="0.2">
      <c r="A73" s="41" t="s">
        <v>60</v>
      </c>
      <c r="B73" s="42" t="s">
        <v>110</v>
      </c>
      <c r="C73" s="43" t="s">
        <v>61</v>
      </c>
      <c r="D73" s="40">
        <f>D77+D92+D89+D74</f>
        <v>19640000</v>
      </c>
      <c r="E73" s="123">
        <f>E77+E92+E89+E74</f>
        <v>16669557.319999998</v>
      </c>
      <c r="F73" s="35">
        <f t="shared" si="0"/>
        <v>2970442.6800000016</v>
      </c>
    </row>
    <row r="74" spans="1:6" s="125" customFormat="1" ht="87" customHeight="1" x14ac:dyDescent="0.2">
      <c r="A74" s="120" t="s">
        <v>424</v>
      </c>
      <c r="B74" s="121" t="s">
        <v>110</v>
      </c>
      <c r="C74" s="122" t="s">
        <v>509</v>
      </c>
      <c r="D74" s="123">
        <f>D75</f>
        <v>0</v>
      </c>
      <c r="E74" s="123">
        <f>E75</f>
        <v>13012.1</v>
      </c>
      <c r="F74" s="124">
        <f t="shared" si="0"/>
        <v>-13012.1</v>
      </c>
    </row>
    <row r="75" spans="1:6" s="125" customFormat="1" ht="66.75" customHeight="1" x14ac:dyDescent="0.2">
      <c r="A75" s="120" t="s">
        <v>425</v>
      </c>
      <c r="B75" s="121" t="s">
        <v>110</v>
      </c>
      <c r="C75" s="122" t="s">
        <v>423</v>
      </c>
      <c r="D75" s="123">
        <f>D76</f>
        <v>0</v>
      </c>
      <c r="E75" s="123">
        <f>E76</f>
        <v>13012.1</v>
      </c>
      <c r="F75" s="124">
        <f t="shared" si="0"/>
        <v>-13012.1</v>
      </c>
    </row>
    <row r="76" spans="1:6" s="125" customFormat="1" ht="63.75" customHeight="1" x14ac:dyDescent="0.2">
      <c r="A76" s="120" t="s">
        <v>425</v>
      </c>
      <c r="B76" s="121" t="s">
        <v>110</v>
      </c>
      <c r="C76" s="122" t="s">
        <v>422</v>
      </c>
      <c r="D76" s="123">
        <v>0</v>
      </c>
      <c r="E76" s="123">
        <v>13012.1</v>
      </c>
      <c r="F76" s="124">
        <f t="shared" si="0"/>
        <v>-13012.1</v>
      </c>
    </row>
    <row r="77" spans="1:6" s="44" customFormat="1" ht="106.5" customHeight="1" x14ac:dyDescent="0.2">
      <c r="A77" s="41" t="s">
        <v>62</v>
      </c>
      <c r="B77" s="42" t="s">
        <v>110</v>
      </c>
      <c r="C77" s="43" t="s">
        <v>63</v>
      </c>
      <c r="D77" s="40">
        <f>D78+D84+D87</f>
        <v>16310000</v>
      </c>
      <c r="E77" s="123">
        <f>E78+E84+E87</f>
        <v>13976245.77</v>
      </c>
      <c r="F77" s="35">
        <f>D77-E77</f>
        <v>2333754.2300000004</v>
      </c>
    </row>
    <row r="78" spans="1:6" s="44" customFormat="1" ht="86.25" customHeight="1" x14ac:dyDescent="0.2">
      <c r="A78" s="41" t="s">
        <v>64</v>
      </c>
      <c r="B78" s="42" t="s">
        <v>110</v>
      </c>
      <c r="C78" s="43" t="s">
        <v>65</v>
      </c>
      <c r="D78" s="123">
        <f>D81+D80</f>
        <v>14200000</v>
      </c>
      <c r="E78" s="123">
        <f>E81+E80</f>
        <v>12642976.619999999</v>
      </c>
      <c r="F78" s="35">
        <f>D78-E78</f>
        <v>1557023.3800000008</v>
      </c>
    </row>
    <row r="79" spans="1:6" s="44" customFormat="1" ht="94.5" customHeight="1" x14ac:dyDescent="0.2">
      <c r="A79" s="41" t="s">
        <v>66</v>
      </c>
      <c r="B79" s="42" t="s">
        <v>110</v>
      </c>
      <c r="C79" s="43" t="s">
        <v>67</v>
      </c>
      <c r="D79" s="40">
        <f>D80</f>
        <v>14200000</v>
      </c>
      <c r="E79" s="123">
        <f>E80</f>
        <v>12642976.619999999</v>
      </c>
      <c r="F79" s="35">
        <f>D79-E79</f>
        <v>1557023.3800000008</v>
      </c>
    </row>
    <row r="80" spans="1:6" s="44" customFormat="1" ht="100.5" customHeight="1" x14ac:dyDescent="0.2">
      <c r="A80" s="137" t="s">
        <v>548</v>
      </c>
      <c r="B80" s="42" t="s">
        <v>110</v>
      </c>
      <c r="C80" s="43" t="s">
        <v>543</v>
      </c>
      <c r="D80" s="40">
        <v>14200000</v>
      </c>
      <c r="E80" s="123">
        <v>12642976.619999999</v>
      </c>
      <c r="F80" s="35">
        <f>D80-E80</f>
        <v>1557023.3800000008</v>
      </c>
    </row>
    <row r="81" spans="1:6" s="44" customFormat="1" ht="99.75" customHeight="1" x14ac:dyDescent="0.2">
      <c r="A81" s="41" t="s">
        <v>68</v>
      </c>
      <c r="B81" s="42" t="s">
        <v>110</v>
      </c>
      <c r="C81" s="43" t="s">
        <v>69</v>
      </c>
      <c r="D81" s="40">
        <f>D82+D83</f>
        <v>0</v>
      </c>
      <c r="E81" s="123">
        <f>E82+E83</f>
        <v>0</v>
      </c>
      <c r="F81" s="35">
        <f t="shared" si="0"/>
        <v>0</v>
      </c>
    </row>
    <row r="82" spans="1:6" s="44" customFormat="1" ht="81.75" hidden="1" customHeight="1" x14ac:dyDescent="0.2">
      <c r="A82" s="41" t="s">
        <v>68</v>
      </c>
      <c r="B82" s="42" t="s">
        <v>110</v>
      </c>
      <c r="C82" s="43" t="s">
        <v>70</v>
      </c>
      <c r="D82" s="40">
        <v>0</v>
      </c>
      <c r="E82" s="123">
        <v>0</v>
      </c>
      <c r="F82" s="35">
        <f t="shared" si="0"/>
        <v>0</v>
      </c>
    </row>
    <row r="83" spans="1:6" s="44" customFormat="1" ht="81.75" customHeight="1" x14ac:dyDescent="0.2">
      <c r="A83" s="41" t="s">
        <v>68</v>
      </c>
      <c r="B83" s="42" t="s">
        <v>110</v>
      </c>
      <c r="C83" s="43" t="s">
        <v>71</v>
      </c>
      <c r="D83" s="40">
        <v>0</v>
      </c>
      <c r="E83" s="123">
        <v>0</v>
      </c>
      <c r="F83" s="35">
        <f t="shared" si="0"/>
        <v>0</v>
      </c>
    </row>
    <row r="84" spans="1:6" s="44" customFormat="1" ht="90.75" customHeight="1" x14ac:dyDescent="0.2">
      <c r="A84" s="47" t="s">
        <v>219</v>
      </c>
      <c r="B84" s="42" t="s">
        <v>110</v>
      </c>
      <c r="C84" s="48" t="s">
        <v>220</v>
      </c>
      <c r="D84" s="40">
        <f>D85</f>
        <v>2110000</v>
      </c>
      <c r="E84" s="123">
        <f>E85</f>
        <v>974935.81</v>
      </c>
      <c r="F84" s="35">
        <f t="shared" si="0"/>
        <v>1135064.19</v>
      </c>
    </row>
    <row r="85" spans="1:6" s="44" customFormat="1" ht="96" customHeight="1" x14ac:dyDescent="0.2">
      <c r="A85" s="47" t="s">
        <v>219</v>
      </c>
      <c r="B85" s="42" t="s">
        <v>110</v>
      </c>
      <c r="C85" s="49" t="s">
        <v>221</v>
      </c>
      <c r="D85" s="50">
        <f>D86</f>
        <v>2110000</v>
      </c>
      <c r="E85" s="123">
        <f>E86</f>
        <v>974935.81</v>
      </c>
      <c r="F85" s="35">
        <f t="shared" si="0"/>
        <v>1135064.19</v>
      </c>
    </row>
    <row r="86" spans="1:6" s="44" customFormat="1" ht="93" customHeight="1" x14ac:dyDescent="0.2">
      <c r="A86" s="47" t="s">
        <v>222</v>
      </c>
      <c r="B86" s="42" t="s">
        <v>110</v>
      </c>
      <c r="C86" s="43" t="s">
        <v>223</v>
      </c>
      <c r="D86" s="40">
        <v>2110000</v>
      </c>
      <c r="E86" s="123">
        <v>974935.81</v>
      </c>
      <c r="F86" s="35">
        <f t="shared" si="0"/>
        <v>1135064.19</v>
      </c>
    </row>
    <row r="87" spans="1:6" s="44" customFormat="1" ht="93" customHeight="1" x14ac:dyDescent="0.2">
      <c r="A87" s="47" t="s">
        <v>585</v>
      </c>
      <c r="B87" s="42" t="s">
        <v>110</v>
      </c>
      <c r="C87" s="43" t="s">
        <v>587</v>
      </c>
      <c r="D87" s="40">
        <f>D88</f>
        <v>0</v>
      </c>
      <c r="E87" s="123">
        <f>E88</f>
        <v>358333.34</v>
      </c>
      <c r="F87" s="35">
        <f t="shared" si="0"/>
        <v>-358333.34</v>
      </c>
    </row>
    <row r="88" spans="1:6" s="44" customFormat="1" ht="93" customHeight="1" x14ac:dyDescent="0.2">
      <c r="A88" s="47" t="s">
        <v>585</v>
      </c>
      <c r="B88" s="42" t="s">
        <v>110</v>
      </c>
      <c r="C88" s="43" t="s">
        <v>586</v>
      </c>
      <c r="D88" s="40">
        <v>0</v>
      </c>
      <c r="E88" s="123">
        <v>358333.34</v>
      </c>
      <c r="F88" s="35">
        <f t="shared" si="0"/>
        <v>-358333.34</v>
      </c>
    </row>
    <row r="89" spans="1:6" s="125" customFormat="1" ht="57.75" customHeight="1" thickBot="1" x14ac:dyDescent="0.25">
      <c r="A89" s="140" t="s">
        <v>224</v>
      </c>
      <c r="B89" s="121" t="s">
        <v>110</v>
      </c>
      <c r="C89" s="122" t="s">
        <v>225</v>
      </c>
      <c r="D89" s="123">
        <f>D90</f>
        <v>0</v>
      </c>
      <c r="E89" s="123">
        <f>E90</f>
        <v>1078.25</v>
      </c>
      <c r="F89" s="124">
        <f t="shared" si="0"/>
        <v>-1078.25</v>
      </c>
    </row>
    <row r="90" spans="1:6" s="125" customFormat="1" ht="66.75" customHeight="1" thickBot="1" x14ac:dyDescent="0.25">
      <c r="A90" s="140" t="s">
        <v>226</v>
      </c>
      <c r="B90" s="121" t="s">
        <v>110</v>
      </c>
      <c r="C90" s="122" t="s">
        <v>227</v>
      </c>
      <c r="D90" s="123">
        <f>D91</f>
        <v>0</v>
      </c>
      <c r="E90" s="123">
        <f>E91</f>
        <v>1078.25</v>
      </c>
      <c r="F90" s="124">
        <f t="shared" si="0"/>
        <v>-1078.25</v>
      </c>
    </row>
    <row r="91" spans="1:6" s="125" customFormat="1" ht="148.5" customHeight="1" x14ac:dyDescent="0.2">
      <c r="A91" s="141" t="s">
        <v>573</v>
      </c>
      <c r="B91" s="121" t="s">
        <v>110</v>
      </c>
      <c r="C91" s="122" t="s">
        <v>572</v>
      </c>
      <c r="D91" s="123">
        <v>0</v>
      </c>
      <c r="E91" s="123">
        <v>1078.25</v>
      </c>
      <c r="F91" s="124">
        <f t="shared" si="0"/>
        <v>-1078.25</v>
      </c>
    </row>
    <row r="92" spans="1:6" s="44" customFormat="1" ht="92.25" customHeight="1" x14ac:dyDescent="0.2">
      <c r="A92" s="41" t="s">
        <v>228</v>
      </c>
      <c r="B92" s="42" t="s">
        <v>110</v>
      </c>
      <c r="C92" s="43" t="s">
        <v>229</v>
      </c>
      <c r="D92" s="40">
        <f t="shared" ref="D92:E94" si="3">D93</f>
        <v>3330000</v>
      </c>
      <c r="E92" s="123">
        <f t="shared" si="3"/>
        <v>2679221.2000000002</v>
      </c>
      <c r="F92" s="35">
        <f t="shared" si="0"/>
        <v>650778.79999999981</v>
      </c>
    </row>
    <row r="93" spans="1:6" s="44" customFormat="1" ht="93.75" customHeight="1" x14ac:dyDescent="0.2">
      <c r="A93" s="41" t="s">
        <v>230</v>
      </c>
      <c r="B93" s="42" t="s">
        <v>110</v>
      </c>
      <c r="C93" s="43" t="s">
        <v>231</v>
      </c>
      <c r="D93" s="40">
        <f t="shared" si="3"/>
        <v>3330000</v>
      </c>
      <c r="E93" s="123">
        <f t="shared" si="3"/>
        <v>2679221.2000000002</v>
      </c>
      <c r="F93" s="35">
        <f t="shared" si="0"/>
        <v>650778.79999999981</v>
      </c>
    </row>
    <row r="94" spans="1:6" s="44" customFormat="1" ht="96.75" customHeight="1" x14ac:dyDescent="0.2">
      <c r="A94" s="41" t="s">
        <v>232</v>
      </c>
      <c r="B94" s="42" t="s">
        <v>110</v>
      </c>
      <c r="C94" s="43" t="s">
        <v>233</v>
      </c>
      <c r="D94" s="40">
        <f>D95</f>
        <v>3330000</v>
      </c>
      <c r="E94" s="123">
        <f t="shared" si="3"/>
        <v>2679221.2000000002</v>
      </c>
      <c r="F94" s="35">
        <f t="shared" si="0"/>
        <v>650778.79999999981</v>
      </c>
    </row>
    <row r="95" spans="1:6" s="44" customFormat="1" ht="79.5" customHeight="1" x14ac:dyDescent="0.2">
      <c r="A95" s="41" t="s">
        <v>232</v>
      </c>
      <c r="B95" s="42" t="s">
        <v>110</v>
      </c>
      <c r="C95" s="43" t="s">
        <v>234</v>
      </c>
      <c r="D95" s="40">
        <v>3330000</v>
      </c>
      <c r="E95" s="123">
        <v>2679221.2000000002</v>
      </c>
      <c r="F95" s="35">
        <f t="shared" si="0"/>
        <v>650778.79999999981</v>
      </c>
    </row>
    <row r="96" spans="1:6" s="44" customFormat="1" ht="25.5" customHeight="1" x14ac:dyDescent="0.2">
      <c r="A96" s="41" t="s">
        <v>235</v>
      </c>
      <c r="B96" s="42" t="s">
        <v>110</v>
      </c>
      <c r="C96" s="43" t="s">
        <v>236</v>
      </c>
      <c r="D96" s="40">
        <f>D97</f>
        <v>1570000</v>
      </c>
      <c r="E96" s="123">
        <f>E97</f>
        <v>2032029.6</v>
      </c>
      <c r="F96" s="35">
        <f t="shared" ref="F96:F115" si="4">D96-E96</f>
        <v>-462029.60000000009</v>
      </c>
    </row>
    <row r="97" spans="1:6" s="44" customFormat="1" ht="22.5" x14ac:dyDescent="0.2">
      <c r="A97" s="41" t="s">
        <v>237</v>
      </c>
      <c r="B97" s="42" t="s">
        <v>110</v>
      </c>
      <c r="C97" s="43" t="s">
        <v>238</v>
      </c>
      <c r="D97" s="40">
        <f>D98+D101+D103+D105+D109</f>
        <v>1570000</v>
      </c>
      <c r="E97" s="123">
        <f>E98+E101+E103+E105+E109</f>
        <v>2032029.6</v>
      </c>
      <c r="F97" s="35">
        <f t="shared" si="4"/>
        <v>-462029.60000000009</v>
      </c>
    </row>
    <row r="98" spans="1:6" s="44" customFormat="1" ht="33.75" x14ac:dyDescent="0.2">
      <c r="A98" s="41" t="s">
        <v>239</v>
      </c>
      <c r="B98" s="42" t="s">
        <v>110</v>
      </c>
      <c r="C98" s="43" t="s">
        <v>240</v>
      </c>
      <c r="D98" s="40">
        <f>D100+D99</f>
        <v>69000</v>
      </c>
      <c r="E98" s="123">
        <f>E100+E99</f>
        <v>89805.2</v>
      </c>
      <c r="F98" s="35">
        <f t="shared" si="4"/>
        <v>-20805.199999999997</v>
      </c>
    </row>
    <row r="99" spans="1:6" s="44" customFormat="1" ht="33.75" x14ac:dyDescent="0.2">
      <c r="A99" s="41" t="s">
        <v>239</v>
      </c>
      <c r="B99" s="42" t="s">
        <v>110</v>
      </c>
      <c r="C99" s="43" t="s">
        <v>546</v>
      </c>
      <c r="D99" s="40">
        <v>0</v>
      </c>
      <c r="E99" s="123">
        <v>0.2</v>
      </c>
      <c r="F99" s="35">
        <f t="shared" si="4"/>
        <v>-0.2</v>
      </c>
    </row>
    <row r="100" spans="1:6" s="44" customFormat="1" ht="33.75" x14ac:dyDescent="0.2">
      <c r="A100" s="41" t="s">
        <v>239</v>
      </c>
      <c r="B100" s="42" t="s">
        <v>110</v>
      </c>
      <c r="C100" s="43" t="s">
        <v>241</v>
      </c>
      <c r="D100" s="40">
        <v>69000</v>
      </c>
      <c r="E100" s="123">
        <v>89805</v>
      </c>
      <c r="F100" s="35">
        <f t="shared" si="4"/>
        <v>-20805</v>
      </c>
    </row>
    <row r="101" spans="1:6" s="44" customFormat="1" ht="33.75" x14ac:dyDescent="0.2">
      <c r="A101" s="41" t="s">
        <v>242</v>
      </c>
      <c r="B101" s="42" t="s">
        <v>110</v>
      </c>
      <c r="C101" s="43" t="s">
        <v>243</v>
      </c>
      <c r="D101" s="40">
        <f>D102</f>
        <v>0</v>
      </c>
      <c r="E101" s="123">
        <f>E102</f>
        <v>0</v>
      </c>
      <c r="F101" s="35">
        <f t="shared" si="4"/>
        <v>0</v>
      </c>
    </row>
    <row r="102" spans="1:6" s="44" customFormat="1" ht="33.75" x14ac:dyDescent="0.2">
      <c r="A102" s="41" t="s">
        <v>242</v>
      </c>
      <c r="B102" s="42" t="s">
        <v>110</v>
      </c>
      <c r="C102" s="43" t="s">
        <v>244</v>
      </c>
      <c r="D102" s="40">
        <v>0</v>
      </c>
      <c r="E102" s="123">
        <v>0</v>
      </c>
      <c r="F102" s="35">
        <f t="shared" si="4"/>
        <v>0</v>
      </c>
    </row>
    <row r="103" spans="1:6" s="44" customFormat="1" ht="22.5" x14ac:dyDescent="0.2">
      <c r="A103" s="41" t="s">
        <v>245</v>
      </c>
      <c r="B103" s="42" t="s">
        <v>110</v>
      </c>
      <c r="C103" s="43" t="s">
        <v>246</v>
      </c>
      <c r="D103" s="40">
        <f>D104</f>
        <v>951000</v>
      </c>
      <c r="E103" s="123">
        <f>E104</f>
        <v>1541806.04</v>
      </c>
      <c r="F103" s="35">
        <f t="shared" si="4"/>
        <v>-590806.04</v>
      </c>
    </row>
    <row r="104" spans="1:6" s="44" customFormat="1" ht="22.5" x14ac:dyDescent="0.2">
      <c r="A104" s="41" t="s">
        <v>245</v>
      </c>
      <c r="B104" s="42" t="s">
        <v>110</v>
      </c>
      <c r="C104" s="43" t="s">
        <v>247</v>
      </c>
      <c r="D104" s="40">
        <v>951000</v>
      </c>
      <c r="E104" s="123">
        <v>1541806.04</v>
      </c>
      <c r="F104" s="35">
        <f t="shared" si="4"/>
        <v>-590806.04</v>
      </c>
    </row>
    <row r="105" spans="1:6" s="44" customFormat="1" ht="22.5" x14ac:dyDescent="0.2">
      <c r="A105" s="41" t="s">
        <v>248</v>
      </c>
      <c r="B105" s="42" t="s">
        <v>110</v>
      </c>
      <c r="C105" s="43" t="s">
        <v>249</v>
      </c>
      <c r="D105" s="40">
        <f>D106</f>
        <v>550000</v>
      </c>
      <c r="E105" s="123">
        <f>E106</f>
        <v>400418.36</v>
      </c>
      <c r="F105" s="35">
        <f t="shared" si="4"/>
        <v>149581.64000000001</v>
      </c>
    </row>
    <row r="106" spans="1:6" s="125" customFormat="1" ht="22.5" x14ac:dyDescent="0.2">
      <c r="A106" s="120" t="s">
        <v>248</v>
      </c>
      <c r="B106" s="121" t="s">
        <v>110</v>
      </c>
      <c r="C106" s="122" t="s">
        <v>250</v>
      </c>
      <c r="D106" s="123">
        <f>D107+D108</f>
        <v>550000</v>
      </c>
      <c r="E106" s="123">
        <f>E107+E108</f>
        <v>400418.36</v>
      </c>
      <c r="F106" s="124">
        <f t="shared" si="4"/>
        <v>149581.64000000001</v>
      </c>
    </row>
    <row r="107" spans="1:6" s="125" customFormat="1" ht="22.5" x14ac:dyDescent="0.2">
      <c r="A107" s="120" t="s">
        <v>419</v>
      </c>
      <c r="B107" s="121" t="s">
        <v>110</v>
      </c>
      <c r="C107" s="122" t="s">
        <v>417</v>
      </c>
      <c r="D107" s="123">
        <v>550000</v>
      </c>
      <c r="E107" s="123">
        <v>394837.82</v>
      </c>
      <c r="F107" s="124">
        <f t="shared" si="4"/>
        <v>155162.18</v>
      </c>
    </row>
    <row r="108" spans="1:6" s="125" customFormat="1" ht="22.5" x14ac:dyDescent="0.2">
      <c r="A108" s="120" t="s">
        <v>420</v>
      </c>
      <c r="B108" s="121" t="s">
        <v>110</v>
      </c>
      <c r="C108" s="122" t="s">
        <v>418</v>
      </c>
      <c r="D108" s="123">
        <v>0</v>
      </c>
      <c r="E108" s="123">
        <v>5580.54</v>
      </c>
      <c r="F108" s="124">
        <f t="shared" si="4"/>
        <v>-5580.54</v>
      </c>
    </row>
    <row r="109" spans="1:6" s="44" customFormat="1" ht="45" x14ac:dyDescent="0.2">
      <c r="A109" s="41" t="s">
        <v>251</v>
      </c>
      <c r="B109" s="42" t="s">
        <v>110</v>
      </c>
      <c r="C109" s="43" t="s">
        <v>252</v>
      </c>
      <c r="D109" s="40">
        <f>D110</f>
        <v>0</v>
      </c>
      <c r="E109" s="123">
        <f>E110</f>
        <v>0</v>
      </c>
      <c r="F109" s="35">
        <f t="shared" si="4"/>
        <v>0</v>
      </c>
    </row>
    <row r="110" spans="1:6" s="44" customFormat="1" ht="45" x14ac:dyDescent="0.2">
      <c r="A110" s="41" t="s">
        <v>251</v>
      </c>
      <c r="B110" s="42" t="s">
        <v>110</v>
      </c>
      <c r="C110" s="43" t="s">
        <v>253</v>
      </c>
      <c r="D110" s="40">
        <v>0</v>
      </c>
      <c r="E110" s="123">
        <v>0</v>
      </c>
      <c r="F110" s="35">
        <f t="shared" si="4"/>
        <v>0</v>
      </c>
    </row>
    <row r="111" spans="1:6" s="44" customFormat="1" ht="33.75" x14ac:dyDescent="0.2">
      <c r="A111" s="41" t="s">
        <v>254</v>
      </c>
      <c r="B111" s="42" t="s">
        <v>110</v>
      </c>
      <c r="C111" s="43" t="s">
        <v>255</v>
      </c>
      <c r="D111" s="40">
        <f>D112+D117</f>
        <v>22381300</v>
      </c>
      <c r="E111" s="123">
        <f>E112+E117</f>
        <v>16706848.859999999</v>
      </c>
      <c r="F111" s="35">
        <f t="shared" si="4"/>
        <v>5674451.1400000006</v>
      </c>
    </row>
    <row r="112" spans="1:6" s="44" customFormat="1" ht="22.5" x14ac:dyDescent="0.2">
      <c r="A112" s="41" t="s">
        <v>256</v>
      </c>
      <c r="B112" s="42" t="s">
        <v>110</v>
      </c>
      <c r="C112" s="43" t="s">
        <v>257</v>
      </c>
      <c r="D112" s="40">
        <f>D113</f>
        <v>20800000</v>
      </c>
      <c r="E112" s="123">
        <f>E113</f>
        <v>15251350.199999999</v>
      </c>
      <c r="F112" s="35">
        <f t="shared" si="4"/>
        <v>5548649.8000000007</v>
      </c>
    </row>
    <row r="113" spans="1:6" s="44" customFormat="1" ht="22.5" x14ac:dyDescent="0.2">
      <c r="A113" s="41" t="s">
        <v>258</v>
      </c>
      <c r="B113" s="42" t="s">
        <v>110</v>
      </c>
      <c r="C113" s="43" t="s">
        <v>259</v>
      </c>
      <c r="D113" s="40">
        <f>D114</f>
        <v>20800000</v>
      </c>
      <c r="E113" s="123">
        <f>E114</f>
        <v>15251350.199999999</v>
      </c>
      <c r="F113" s="35">
        <f t="shared" si="4"/>
        <v>5548649.8000000007</v>
      </c>
    </row>
    <row r="114" spans="1:6" s="44" customFormat="1" ht="36" customHeight="1" x14ac:dyDescent="0.2">
      <c r="A114" s="41" t="s">
        <v>260</v>
      </c>
      <c r="B114" s="42" t="s">
        <v>110</v>
      </c>
      <c r="C114" s="43" t="s">
        <v>261</v>
      </c>
      <c r="D114" s="40">
        <f>D115+D116</f>
        <v>20800000</v>
      </c>
      <c r="E114" s="123">
        <f>E115+E116</f>
        <v>15251350.199999999</v>
      </c>
      <c r="F114" s="35">
        <f t="shared" si="4"/>
        <v>5548649.8000000007</v>
      </c>
    </row>
    <row r="115" spans="1:6" s="44" customFormat="1" ht="39" customHeight="1" x14ac:dyDescent="0.2">
      <c r="A115" s="41" t="s">
        <v>260</v>
      </c>
      <c r="B115" s="42" t="s">
        <v>110</v>
      </c>
      <c r="C115" s="43" t="s">
        <v>262</v>
      </c>
      <c r="D115" s="40">
        <v>20800000</v>
      </c>
      <c r="E115" s="123">
        <v>15251350.199999999</v>
      </c>
      <c r="F115" s="35">
        <f t="shared" si="4"/>
        <v>5548649.8000000007</v>
      </c>
    </row>
    <row r="116" spans="1:6" s="44" customFormat="1" ht="37.5" customHeight="1" x14ac:dyDescent="0.2">
      <c r="A116" s="41" t="s">
        <v>260</v>
      </c>
      <c r="B116" s="42" t="s">
        <v>110</v>
      </c>
      <c r="C116" s="43" t="s">
        <v>263</v>
      </c>
      <c r="D116" s="40">
        <v>0</v>
      </c>
      <c r="E116" s="123">
        <v>0</v>
      </c>
      <c r="F116" s="35">
        <f>D116-E116</f>
        <v>0</v>
      </c>
    </row>
    <row r="117" spans="1:6" s="44" customFormat="1" ht="22.5" x14ac:dyDescent="0.2">
      <c r="A117" s="41" t="s">
        <v>264</v>
      </c>
      <c r="B117" s="42" t="s">
        <v>110</v>
      </c>
      <c r="C117" s="43" t="s">
        <v>265</v>
      </c>
      <c r="D117" s="40">
        <f>D120+D122</f>
        <v>1581300</v>
      </c>
      <c r="E117" s="123">
        <f>E120+E122</f>
        <v>1455498.66</v>
      </c>
      <c r="F117" s="35">
        <f t="shared" ref="F117:F182" si="5">D117-E117</f>
        <v>125801.34000000008</v>
      </c>
    </row>
    <row r="118" spans="1:6" s="44" customFormat="1" ht="33.75" x14ac:dyDescent="0.2">
      <c r="A118" s="46" t="s">
        <v>266</v>
      </c>
      <c r="B118" s="42" t="s">
        <v>110</v>
      </c>
      <c r="C118" s="43" t="s">
        <v>267</v>
      </c>
      <c r="D118" s="40">
        <f t="shared" ref="D118:E120" si="6">D119</f>
        <v>281300</v>
      </c>
      <c r="E118" s="123">
        <f t="shared" si="6"/>
        <v>43761.53</v>
      </c>
      <c r="F118" s="35">
        <f>D118-E118</f>
        <v>237538.47</v>
      </c>
    </row>
    <row r="119" spans="1:6" s="44" customFormat="1" ht="33.75" x14ac:dyDescent="0.2">
      <c r="A119" s="46" t="s">
        <v>266</v>
      </c>
      <c r="B119" s="42" t="s">
        <v>110</v>
      </c>
      <c r="C119" s="43" t="s">
        <v>268</v>
      </c>
      <c r="D119" s="40">
        <f t="shared" si="6"/>
        <v>281300</v>
      </c>
      <c r="E119" s="123">
        <f t="shared" si="6"/>
        <v>43761.53</v>
      </c>
      <c r="F119" s="35">
        <f t="shared" si="5"/>
        <v>237538.47</v>
      </c>
    </row>
    <row r="120" spans="1:6" s="44" customFormat="1" ht="45" x14ac:dyDescent="0.2">
      <c r="A120" s="46" t="s">
        <v>269</v>
      </c>
      <c r="B120" s="42" t="s">
        <v>110</v>
      </c>
      <c r="C120" s="43" t="s">
        <v>270</v>
      </c>
      <c r="D120" s="40">
        <f t="shared" si="6"/>
        <v>281300</v>
      </c>
      <c r="E120" s="123">
        <f t="shared" si="6"/>
        <v>43761.53</v>
      </c>
      <c r="F120" s="35">
        <f t="shared" si="5"/>
        <v>237538.47</v>
      </c>
    </row>
    <row r="121" spans="1:6" s="44" customFormat="1" ht="45" x14ac:dyDescent="0.2">
      <c r="A121" s="46" t="s">
        <v>269</v>
      </c>
      <c r="B121" s="42" t="s">
        <v>110</v>
      </c>
      <c r="C121" s="43" t="s">
        <v>271</v>
      </c>
      <c r="D121" s="40">
        <v>281300</v>
      </c>
      <c r="E121" s="123">
        <v>43761.53</v>
      </c>
      <c r="F121" s="35">
        <f t="shared" si="5"/>
        <v>237538.47</v>
      </c>
    </row>
    <row r="122" spans="1:6" s="44" customFormat="1" ht="22.5" x14ac:dyDescent="0.2">
      <c r="A122" s="46" t="s">
        <v>72</v>
      </c>
      <c r="B122" s="42" t="s">
        <v>110</v>
      </c>
      <c r="C122" s="43" t="s">
        <v>73</v>
      </c>
      <c r="D122" s="40">
        <f>D124+D123</f>
        <v>1300000</v>
      </c>
      <c r="E122" s="123">
        <f>E124+E123</f>
        <v>1411737.13</v>
      </c>
      <c r="F122" s="35">
        <f>D122-E122</f>
        <v>-111737.12999999989</v>
      </c>
    </row>
    <row r="123" spans="1:6" s="44" customFormat="1" ht="22.5" x14ac:dyDescent="0.2">
      <c r="A123" s="46" t="s">
        <v>74</v>
      </c>
      <c r="B123" s="42" t="s">
        <v>110</v>
      </c>
      <c r="C123" s="43" t="s">
        <v>75</v>
      </c>
      <c r="D123" s="40">
        <v>1300000</v>
      </c>
      <c r="E123" s="123">
        <v>1411737.13</v>
      </c>
      <c r="F123" s="35">
        <f>D123-E123</f>
        <v>-111737.12999999989</v>
      </c>
    </row>
    <row r="124" spans="1:6" s="44" customFormat="1" ht="22.5" x14ac:dyDescent="0.2">
      <c r="A124" s="46" t="s">
        <v>74</v>
      </c>
      <c r="B124" s="42" t="s">
        <v>110</v>
      </c>
      <c r="C124" s="43" t="s">
        <v>76</v>
      </c>
      <c r="D124" s="40">
        <v>0</v>
      </c>
      <c r="E124" s="123">
        <v>0</v>
      </c>
      <c r="F124" s="35">
        <f t="shared" si="5"/>
        <v>0</v>
      </c>
    </row>
    <row r="125" spans="1:6" s="44" customFormat="1" ht="22.5" x14ac:dyDescent="0.2">
      <c r="A125" s="41" t="s">
        <v>77</v>
      </c>
      <c r="B125" s="42" t="s">
        <v>110</v>
      </c>
      <c r="C125" s="43" t="s">
        <v>78</v>
      </c>
      <c r="D125" s="40">
        <f>D126+D132+D137</f>
        <v>18676000</v>
      </c>
      <c r="E125" s="123">
        <f>E126+E132+E137</f>
        <v>30931613.689999998</v>
      </c>
      <c r="F125" s="35">
        <f t="shared" si="5"/>
        <v>-12255613.689999998</v>
      </c>
    </row>
    <row r="126" spans="1:6" s="44" customFormat="1" ht="97.5" customHeight="1" x14ac:dyDescent="0.2">
      <c r="A126" s="41" t="s">
        <v>455</v>
      </c>
      <c r="B126" s="42" t="s">
        <v>110</v>
      </c>
      <c r="C126" s="43" t="s">
        <v>456</v>
      </c>
      <c r="D126" s="40">
        <f>D127</f>
        <v>5676000</v>
      </c>
      <c r="E126" s="123">
        <f>E127</f>
        <v>5693600</v>
      </c>
      <c r="F126" s="35">
        <f t="shared" si="5"/>
        <v>-17600</v>
      </c>
    </row>
    <row r="127" spans="1:6" s="44" customFormat="1" ht="105" customHeight="1" x14ac:dyDescent="0.2">
      <c r="A127" s="41" t="s">
        <v>457</v>
      </c>
      <c r="B127" s="42" t="s">
        <v>110</v>
      </c>
      <c r="C127" s="43" t="s">
        <v>458</v>
      </c>
      <c r="D127" s="40">
        <f>D128+D130</f>
        <v>5676000</v>
      </c>
      <c r="E127" s="123">
        <f>E128+E130</f>
        <v>5693600</v>
      </c>
      <c r="F127" s="35">
        <f t="shared" si="5"/>
        <v>-17600</v>
      </c>
    </row>
    <row r="128" spans="1:6" s="44" customFormat="1" ht="103.5" customHeight="1" x14ac:dyDescent="0.2">
      <c r="A128" s="41" t="s">
        <v>459</v>
      </c>
      <c r="B128" s="42" t="s">
        <v>110</v>
      </c>
      <c r="C128" s="43" t="s">
        <v>460</v>
      </c>
      <c r="D128" s="40">
        <f>D129</f>
        <v>0</v>
      </c>
      <c r="E128" s="123">
        <f>E129</f>
        <v>0</v>
      </c>
      <c r="F128" s="35">
        <f t="shared" si="5"/>
        <v>0</v>
      </c>
    </row>
    <row r="129" spans="1:6" s="44" customFormat="1" ht="100.5" customHeight="1" x14ac:dyDescent="0.2">
      <c r="A129" s="41" t="s">
        <v>461</v>
      </c>
      <c r="B129" s="42" t="s">
        <v>110</v>
      </c>
      <c r="C129" s="43" t="s">
        <v>462</v>
      </c>
      <c r="D129" s="40">
        <v>0</v>
      </c>
      <c r="E129" s="123">
        <v>0</v>
      </c>
      <c r="F129" s="35">
        <f t="shared" si="5"/>
        <v>0</v>
      </c>
    </row>
    <row r="130" spans="1:6" s="44" customFormat="1" ht="104.25" customHeight="1" x14ac:dyDescent="0.2">
      <c r="A130" s="41" t="s">
        <v>463</v>
      </c>
      <c r="B130" s="42" t="s">
        <v>110</v>
      </c>
      <c r="C130" s="43" t="s">
        <v>464</v>
      </c>
      <c r="D130" s="40">
        <f>D131</f>
        <v>5676000</v>
      </c>
      <c r="E130" s="123">
        <f>E131</f>
        <v>5693600</v>
      </c>
      <c r="F130" s="35">
        <f t="shared" si="5"/>
        <v>-17600</v>
      </c>
    </row>
    <row r="131" spans="1:6" s="44" customFormat="1" ht="104.25" customHeight="1" x14ac:dyDescent="0.2">
      <c r="A131" s="41" t="s">
        <v>463</v>
      </c>
      <c r="B131" s="42" t="s">
        <v>110</v>
      </c>
      <c r="C131" s="43" t="s">
        <v>465</v>
      </c>
      <c r="D131" s="40">
        <v>5676000</v>
      </c>
      <c r="E131" s="123">
        <v>5693600</v>
      </c>
      <c r="F131" s="35">
        <f t="shared" si="5"/>
        <v>-17600</v>
      </c>
    </row>
    <row r="132" spans="1:6" s="44" customFormat="1" ht="41.25" customHeight="1" x14ac:dyDescent="0.2">
      <c r="A132" s="41" t="s">
        <v>466</v>
      </c>
      <c r="B132" s="42" t="s">
        <v>110</v>
      </c>
      <c r="C132" s="43" t="s">
        <v>467</v>
      </c>
      <c r="D132" s="40">
        <f>D133</f>
        <v>11000000</v>
      </c>
      <c r="E132" s="123">
        <f>E133</f>
        <v>16113104.9</v>
      </c>
      <c r="F132" s="35">
        <f t="shared" si="5"/>
        <v>-5113104.9000000004</v>
      </c>
    </row>
    <row r="133" spans="1:6" s="44" customFormat="1" ht="33.75" x14ac:dyDescent="0.2">
      <c r="A133" s="41" t="s">
        <v>468</v>
      </c>
      <c r="B133" s="42" t="s">
        <v>110</v>
      </c>
      <c r="C133" s="43" t="s">
        <v>469</v>
      </c>
      <c r="D133" s="40">
        <f>D134</f>
        <v>11000000</v>
      </c>
      <c r="E133" s="123">
        <f>E134</f>
        <v>16113104.9</v>
      </c>
      <c r="F133" s="35">
        <f t="shared" si="5"/>
        <v>-5113104.9000000004</v>
      </c>
    </row>
    <row r="134" spans="1:6" s="44" customFormat="1" ht="48" customHeight="1" x14ac:dyDescent="0.2">
      <c r="A134" s="41" t="s">
        <v>470</v>
      </c>
      <c r="B134" s="42" t="s">
        <v>110</v>
      </c>
      <c r="C134" s="43" t="s">
        <v>471</v>
      </c>
      <c r="D134" s="40">
        <f>D135+D136</f>
        <v>11000000</v>
      </c>
      <c r="E134" s="123">
        <f>E135+E136</f>
        <v>16113104.9</v>
      </c>
      <c r="F134" s="35">
        <f t="shared" si="5"/>
        <v>-5113104.9000000004</v>
      </c>
    </row>
    <row r="135" spans="1:6" s="125" customFormat="1" ht="57.75" customHeight="1" x14ac:dyDescent="0.2">
      <c r="A135" s="141" t="s">
        <v>574</v>
      </c>
      <c r="B135" s="121" t="s">
        <v>110</v>
      </c>
      <c r="C135" s="122" t="s">
        <v>565</v>
      </c>
      <c r="D135" s="123">
        <v>11000000</v>
      </c>
      <c r="E135" s="123">
        <v>16113104.9</v>
      </c>
      <c r="F135" s="124">
        <f t="shared" si="5"/>
        <v>-5113104.9000000004</v>
      </c>
    </row>
    <row r="136" spans="1:6" s="44" customFormat="1" ht="54.75" customHeight="1" x14ac:dyDescent="0.2">
      <c r="A136" s="41" t="s">
        <v>470</v>
      </c>
      <c r="B136" s="42" t="s">
        <v>110</v>
      </c>
      <c r="C136" s="43" t="s">
        <v>554</v>
      </c>
      <c r="D136" s="40">
        <v>0</v>
      </c>
      <c r="E136" s="123">
        <v>0</v>
      </c>
      <c r="F136" s="35">
        <f>D136-E136</f>
        <v>0</v>
      </c>
    </row>
    <row r="137" spans="1:6" s="44" customFormat="1" ht="78.75" x14ac:dyDescent="0.2">
      <c r="A137" s="41" t="s">
        <v>472</v>
      </c>
      <c r="B137" s="42" t="s">
        <v>110</v>
      </c>
      <c r="C137" s="43" t="s">
        <v>473</v>
      </c>
      <c r="D137" s="40">
        <f>D138</f>
        <v>2000000</v>
      </c>
      <c r="E137" s="123">
        <f>E138</f>
        <v>9124908.7899999991</v>
      </c>
      <c r="F137" s="35">
        <f>D137-E137</f>
        <v>-7124908.7899999991</v>
      </c>
    </row>
    <row r="138" spans="1:6" s="44" customFormat="1" ht="78.75" x14ac:dyDescent="0.2">
      <c r="A138" s="41" t="s">
        <v>474</v>
      </c>
      <c r="B138" s="42" t="s">
        <v>110</v>
      </c>
      <c r="C138" s="43" t="s">
        <v>475</v>
      </c>
      <c r="D138" s="40">
        <f>D139</f>
        <v>2000000</v>
      </c>
      <c r="E138" s="123">
        <f>E139</f>
        <v>9124908.7899999991</v>
      </c>
      <c r="F138" s="35">
        <f>D138-E138</f>
        <v>-7124908.7899999991</v>
      </c>
    </row>
    <row r="139" spans="1:6" s="44" customFormat="1" ht="108.75" customHeight="1" x14ac:dyDescent="0.2">
      <c r="A139" s="137" t="s">
        <v>549</v>
      </c>
      <c r="B139" s="42" t="s">
        <v>110</v>
      </c>
      <c r="C139" s="43" t="s">
        <v>542</v>
      </c>
      <c r="D139" s="40">
        <v>2000000</v>
      </c>
      <c r="E139" s="123">
        <v>9124908.7899999991</v>
      </c>
      <c r="F139" s="35">
        <f>D139-E139</f>
        <v>-7124908.7899999991</v>
      </c>
    </row>
    <row r="140" spans="1:6" s="44" customFormat="1" ht="27.75" customHeight="1" x14ac:dyDescent="0.2">
      <c r="A140" s="41" t="s">
        <v>476</v>
      </c>
      <c r="B140" s="42" t="s">
        <v>110</v>
      </c>
      <c r="C140" s="43" t="s">
        <v>477</v>
      </c>
      <c r="D140" s="40">
        <f>D141+D148+D150++D155+D165+D167+D175+D179+D181+D172+D153</f>
        <v>5482208</v>
      </c>
      <c r="E140" s="123">
        <f>E141+E148+E150++E155+E165+E167+E175+E179+E181+E172+E153</f>
        <v>4384459.13</v>
      </c>
      <c r="F140" s="35">
        <f t="shared" si="5"/>
        <v>1097748.8700000001</v>
      </c>
    </row>
    <row r="141" spans="1:6" s="44" customFormat="1" ht="33.75" x14ac:dyDescent="0.2">
      <c r="A141" s="41" t="s">
        <v>478</v>
      </c>
      <c r="B141" s="42" t="s">
        <v>110</v>
      </c>
      <c r="C141" s="43" t="s">
        <v>479</v>
      </c>
      <c r="D141" s="40">
        <f>D142+D144+D146</f>
        <v>3000</v>
      </c>
      <c r="E141" s="123">
        <f>E142+E144+E146</f>
        <v>19484</v>
      </c>
      <c r="F141" s="35">
        <f t="shared" si="5"/>
        <v>-16484</v>
      </c>
    </row>
    <row r="142" spans="1:6" s="44" customFormat="1" ht="69" customHeight="1" x14ac:dyDescent="0.2">
      <c r="A142" s="41" t="s">
        <v>480</v>
      </c>
      <c r="B142" s="42" t="s">
        <v>110</v>
      </c>
      <c r="C142" s="43" t="s">
        <v>481</v>
      </c>
      <c r="D142" s="40">
        <f>D143</f>
        <v>0</v>
      </c>
      <c r="E142" s="123">
        <f>E143</f>
        <v>4459</v>
      </c>
      <c r="F142" s="35">
        <f t="shared" si="5"/>
        <v>-4459</v>
      </c>
    </row>
    <row r="143" spans="1:6" s="44" customFormat="1" ht="88.5" customHeight="1" x14ac:dyDescent="0.2">
      <c r="A143" s="41" t="s">
        <v>480</v>
      </c>
      <c r="B143" s="42" t="s">
        <v>110</v>
      </c>
      <c r="C143" s="43" t="s">
        <v>482</v>
      </c>
      <c r="D143" s="40">
        <v>0</v>
      </c>
      <c r="E143" s="123">
        <v>4459</v>
      </c>
      <c r="F143" s="35">
        <f t="shared" si="5"/>
        <v>-4459</v>
      </c>
    </row>
    <row r="144" spans="1:6" s="44" customFormat="1" ht="71.25" customHeight="1" x14ac:dyDescent="0.2">
      <c r="A144" s="41" t="s">
        <v>483</v>
      </c>
      <c r="B144" s="42" t="s">
        <v>110</v>
      </c>
      <c r="C144" s="43" t="s">
        <v>484</v>
      </c>
      <c r="D144" s="40">
        <f>D145</f>
        <v>3000</v>
      </c>
      <c r="E144" s="123">
        <f>E145</f>
        <v>5650</v>
      </c>
      <c r="F144" s="35">
        <f t="shared" si="5"/>
        <v>-2650</v>
      </c>
    </row>
    <row r="145" spans="1:9" s="44" customFormat="1" ht="70.5" customHeight="1" x14ac:dyDescent="0.2">
      <c r="A145" s="41" t="s">
        <v>483</v>
      </c>
      <c r="B145" s="42" t="s">
        <v>110</v>
      </c>
      <c r="C145" s="43" t="s">
        <v>485</v>
      </c>
      <c r="D145" s="40">
        <v>3000</v>
      </c>
      <c r="E145" s="123">
        <v>5650</v>
      </c>
      <c r="F145" s="35">
        <f>D145-E145</f>
        <v>-2650</v>
      </c>
    </row>
    <row r="146" spans="1:9" s="125" customFormat="1" ht="70.5" customHeight="1" x14ac:dyDescent="0.2">
      <c r="A146" s="120" t="s">
        <v>582</v>
      </c>
      <c r="B146" s="121" t="s">
        <v>110</v>
      </c>
      <c r="C146" s="122" t="s">
        <v>580</v>
      </c>
      <c r="D146" s="123">
        <f>D147</f>
        <v>0</v>
      </c>
      <c r="E146" s="123">
        <f>E147</f>
        <v>9375</v>
      </c>
      <c r="F146" s="124">
        <f t="shared" ref="F146:F147" si="7">D146-E146</f>
        <v>-9375</v>
      </c>
    </row>
    <row r="147" spans="1:9" s="125" customFormat="1" ht="70.5" customHeight="1" x14ac:dyDescent="0.2">
      <c r="A147" s="120" t="s">
        <v>582</v>
      </c>
      <c r="B147" s="121" t="s">
        <v>110</v>
      </c>
      <c r="C147" s="122" t="s">
        <v>579</v>
      </c>
      <c r="D147" s="123">
        <v>0</v>
      </c>
      <c r="E147" s="123">
        <v>9375</v>
      </c>
      <c r="F147" s="124">
        <f t="shared" si="7"/>
        <v>-9375</v>
      </c>
    </row>
    <row r="148" spans="1:9" s="44" customFormat="1" ht="69.75" customHeight="1" x14ac:dyDescent="0.2">
      <c r="A148" s="41" t="s">
        <v>486</v>
      </c>
      <c r="B148" s="42" t="s">
        <v>110</v>
      </c>
      <c r="C148" s="43" t="s">
        <v>487</v>
      </c>
      <c r="D148" s="40">
        <f>D149</f>
        <v>3000</v>
      </c>
      <c r="E148" s="123">
        <f>E149</f>
        <v>7000</v>
      </c>
      <c r="F148" s="35">
        <f t="shared" si="5"/>
        <v>-4000</v>
      </c>
    </row>
    <row r="149" spans="1:9" s="44" customFormat="1" ht="69" customHeight="1" x14ac:dyDescent="0.2">
      <c r="A149" s="41" t="s">
        <v>486</v>
      </c>
      <c r="B149" s="42" t="s">
        <v>110</v>
      </c>
      <c r="C149" s="43" t="s">
        <v>79</v>
      </c>
      <c r="D149" s="40">
        <v>3000</v>
      </c>
      <c r="E149" s="123">
        <v>7000</v>
      </c>
      <c r="F149" s="35">
        <f t="shared" si="5"/>
        <v>-4000</v>
      </c>
    </row>
    <row r="150" spans="1:9" s="44" customFormat="1" ht="69" customHeight="1" x14ac:dyDescent="0.2">
      <c r="A150" s="46" t="s">
        <v>80</v>
      </c>
      <c r="B150" s="42" t="s">
        <v>110</v>
      </c>
      <c r="C150" s="43" t="s">
        <v>81</v>
      </c>
      <c r="D150" s="40">
        <f>D152+D151</f>
        <v>50000</v>
      </c>
      <c r="E150" s="123">
        <f>E152+E151</f>
        <v>40000</v>
      </c>
      <c r="F150" s="35">
        <f t="shared" si="5"/>
        <v>10000</v>
      </c>
    </row>
    <row r="151" spans="1:9" s="44" customFormat="1" ht="69" customHeight="1" x14ac:dyDescent="0.2">
      <c r="A151" s="46" t="s">
        <v>82</v>
      </c>
      <c r="B151" s="42" t="s">
        <v>110</v>
      </c>
      <c r="C151" s="43" t="s">
        <v>83</v>
      </c>
      <c r="D151" s="40">
        <v>0</v>
      </c>
      <c r="E151" s="123">
        <v>0</v>
      </c>
      <c r="F151" s="35">
        <f>D151-E151</f>
        <v>0</v>
      </c>
    </row>
    <row r="152" spans="1:9" s="44" customFormat="1" ht="57" customHeight="1" x14ac:dyDescent="0.2">
      <c r="A152" s="46" t="s">
        <v>82</v>
      </c>
      <c r="B152" s="42" t="s">
        <v>110</v>
      </c>
      <c r="C152" s="43" t="s">
        <v>84</v>
      </c>
      <c r="D152" s="40">
        <v>50000</v>
      </c>
      <c r="E152" s="123">
        <v>40000</v>
      </c>
      <c r="F152" s="35">
        <f t="shared" si="5"/>
        <v>10000</v>
      </c>
    </row>
    <row r="153" spans="1:9" s="44" customFormat="1" ht="57" customHeight="1" x14ac:dyDescent="0.2">
      <c r="A153" s="46" t="s">
        <v>85</v>
      </c>
      <c r="B153" s="42" t="s">
        <v>110</v>
      </c>
      <c r="C153" s="43" t="s">
        <v>86</v>
      </c>
      <c r="D153" s="40">
        <f>D154</f>
        <v>2000000</v>
      </c>
      <c r="E153" s="123">
        <f>E154</f>
        <v>869438.3</v>
      </c>
      <c r="F153" s="35">
        <f t="shared" si="5"/>
        <v>1130561.7</v>
      </c>
    </row>
    <row r="154" spans="1:9" s="44" customFormat="1" ht="78" customHeight="1" x14ac:dyDescent="0.2">
      <c r="A154" s="46" t="s">
        <v>344</v>
      </c>
      <c r="B154" s="42" t="s">
        <v>110</v>
      </c>
      <c r="C154" s="43" t="s">
        <v>345</v>
      </c>
      <c r="D154" s="40">
        <v>2000000</v>
      </c>
      <c r="E154" s="123">
        <v>869438.3</v>
      </c>
      <c r="F154" s="35">
        <f t="shared" si="5"/>
        <v>1130561.7</v>
      </c>
    </row>
    <row r="155" spans="1:9" s="44" customFormat="1" ht="114.75" customHeight="1" x14ac:dyDescent="0.2">
      <c r="A155" s="41" t="s">
        <v>346</v>
      </c>
      <c r="B155" s="42" t="s">
        <v>110</v>
      </c>
      <c r="C155" s="43" t="s">
        <v>347</v>
      </c>
      <c r="D155" s="40">
        <f>D158+D161+D163+D156</f>
        <v>200000</v>
      </c>
      <c r="E155" s="123">
        <f>E158+E161+E163+E156</f>
        <v>39134.120000000003</v>
      </c>
      <c r="F155" s="35">
        <f t="shared" si="5"/>
        <v>160865.88</v>
      </c>
      <c r="I155" s="52"/>
    </row>
    <row r="156" spans="1:9" s="44" customFormat="1" ht="52.5" customHeight="1" x14ac:dyDescent="0.2">
      <c r="A156" s="41" t="s">
        <v>348</v>
      </c>
      <c r="B156" s="42" t="s">
        <v>110</v>
      </c>
      <c r="C156" s="43" t="s">
        <v>349</v>
      </c>
      <c r="D156" s="40">
        <f>D157</f>
        <v>0</v>
      </c>
      <c r="E156" s="123">
        <f>E157</f>
        <v>0</v>
      </c>
      <c r="F156" s="35">
        <f t="shared" si="5"/>
        <v>0</v>
      </c>
      <c r="I156" s="52"/>
    </row>
    <row r="157" spans="1:9" s="44" customFormat="1" ht="53.25" customHeight="1" x14ac:dyDescent="0.2">
      <c r="A157" s="41" t="s">
        <v>348</v>
      </c>
      <c r="B157" s="42" t="s">
        <v>110</v>
      </c>
      <c r="C157" s="43" t="s">
        <v>350</v>
      </c>
      <c r="D157" s="40">
        <v>0</v>
      </c>
      <c r="E157" s="123">
        <v>0</v>
      </c>
      <c r="F157" s="35">
        <f t="shared" si="5"/>
        <v>0</v>
      </c>
      <c r="I157" s="52"/>
    </row>
    <row r="158" spans="1:9" s="44" customFormat="1" ht="51.75" customHeight="1" x14ac:dyDescent="0.2">
      <c r="A158" s="41" t="s">
        <v>351</v>
      </c>
      <c r="B158" s="42" t="s">
        <v>110</v>
      </c>
      <c r="C158" s="43" t="s">
        <v>352</v>
      </c>
      <c r="D158" s="40">
        <f>D159</f>
        <v>200000</v>
      </c>
      <c r="E158" s="123">
        <f>E159+E160</f>
        <v>39134.120000000003</v>
      </c>
      <c r="F158" s="35">
        <f t="shared" si="5"/>
        <v>160865.88</v>
      </c>
    </row>
    <row r="159" spans="1:9" s="44" customFormat="1" ht="51.75" customHeight="1" x14ac:dyDescent="0.2">
      <c r="A159" s="41" t="s">
        <v>351</v>
      </c>
      <c r="B159" s="42" t="s">
        <v>110</v>
      </c>
      <c r="C159" s="43" t="s">
        <v>353</v>
      </c>
      <c r="D159" s="40">
        <v>200000</v>
      </c>
      <c r="E159" s="123">
        <v>39134.120000000003</v>
      </c>
      <c r="F159" s="35">
        <f t="shared" si="5"/>
        <v>160865.88</v>
      </c>
    </row>
    <row r="160" spans="1:9" s="44" customFormat="1" ht="51.75" customHeight="1" x14ac:dyDescent="0.2">
      <c r="A160" s="41" t="s">
        <v>351</v>
      </c>
      <c r="B160" s="42" t="s">
        <v>110</v>
      </c>
      <c r="C160" s="43" t="s">
        <v>354</v>
      </c>
      <c r="D160" s="40">
        <v>0</v>
      </c>
      <c r="E160" s="123">
        <v>0</v>
      </c>
      <c r="F160" s="35">
        <f t="shared" si="5"/>
        <v>0</v>
      </c>
    </row>
    <row r="161" spans="1:6" s="44" customFormat="1" ht="40.5" customHeight="1" x14ac:dyDescent="0.2">
      <c r="A161" s="41" t="s">
        <v>355</v>
      </c>
      <c r="B161" s="42" t="s">
        <v>110</v>
      </c>
      <c r="C161" s="43" t="s">
        <v>356</v>
      </c>
      <c r="D161" s="40">
        <f>D162</f>
        <v>0</v>
      </c>
      <c r="E161" s="123">
        <f>E162</f>
        <v>0</v>
      </c>
      <c r="F161" s="35">
        <f t="shared" si="5"/>
        <v>0</v>
      </c>
    </row>
    <row r="162" spans="1:6" s="44" customFormat="1" ht="42.75" customHeight="1" x14ac:dyDescent="0.2">
      <c r="A162" s="41" t="s">
        <v>355</v>
      </c>
      <c r="B162" s="42" t="s">
        <v>110</v>
      </c>
      <c r="C162" s="43" t="s">
        <v>357</v>
      </c>
      <c r="D162" s="40">
        <v>0</v>
      </c>
      <c r="E162" s="123">
        <v>0</v>
      </c>
      <c r="F162" s="35">
        <f t="shared" si="5"/>
        <v>0</v>
      </c>
    </row>
    <row r="163" spans="1:6" s="44" customFormat="1" ht="29.25" customHeight="1" x14ac:dyDescent="0.2">
      <c r="A163" s="41" t="s">
        <v>358</v>
      </c>
      <c r="B163" s="42" t="s">
        <v>110</v>
      </c>
      <c r="C163" s="43" t="s">
        <v>359</v>
      </c>
      <c r="D163" s="40">
        <f>D164</f>
        <v>0</v>
      </c>
      <c r="E163" s="123">
        <f>E164</f>
        <v>0</v>
      </c>
      <c r="F163" s="35">
        <f t="shared" si="5"/>
        <v>0</v>
      </c>
    </row>
    <row r="164" spans="1:6" s="44" customFormat="1" ht="30.75" customHeight="1" x14ac:dyDescent="0.2">
      <c r="A164" s="41" t="s">
        <v>358</v>
      </c>
      <c r="B164" s="42" t="s">
        <v>110</v>
      </c>
      <c r="C164" s="43" t="s">
        <v>360</v>
      </c>
      <c r="D164" s="40">
        <v>0</v>
      </c>
      <c r="E164" s="123">
        <v>0</v>
      </c>
      <c r="F164" s="35">
        <f t="shared" si="5"/>
        <v>0</v>
      </c>
    </row>
    <row r="165" spans="1:6" s="44" customFormat="1" ht="74.25" customHeight="1" x14ac:dyDescent="0.2">
      <c r="A165" s="46" t="s">
        <v>361</v>
      </c>
      <c r="B165" s="42" t="s">
        <v>110</v>
      </c>
      <c r="C165" s="43" t="s">
        <v>362</v>
      </c>
      <c r="D165" s="40">
        <f>D166</f>
        <v>1000</v>
      </c>
      <c r="E165" s="123">
        <f>E166</f>
        <v>4000</v>
      </c>
      <c r="F165" s="35">
        <f t="shared" si="5"/>
        <v>-3000</v>
      </c>
    </row>
    <row r="166" spans="1:6" s="44" customFormat="1" ht="75" customHeight="1" x14ac:dyDescent="0.2">
      <c r="A166" s="46" t="s">
        <v>361</v>
      </c>
      <c r="B166" s="42" t="s">
        <v>110</v>
      </c>
      <c r="C166" s="43" t="s">
        <v>363</v>
      </c>
      <c r="D166" s="40">
        <v>1000</v>
      </c>
      <c r="E166" s="123">
        <v>4000</v>
      </c>
      <c r="F166" s="35">
        <f t="shared" si="5"/>
        <v>-3000</v>
      </c>
    </row>
    <row r="167" spans="1:6" s="44" customFormat="1" ht="37.5" customHeight="1" x14ac:dyDescent="0.2">
      <c r="A167" s="41" t="s">
        <v>364</v>
      </c>
      <c r="B167" s="42" t="s">
        <v>110</v>
      </c>
      <c r="C167" s="43" t="s">
        <v>365</v>
      </c>
      <c r="D167" s="40">
        <f>D170+D168</f>
        <v>113000</v>
      </c>
      <c r="E167" s="123">
        <f>E170+E168</f>
        <v>573350</v>
      </c>
      <c r="F167" s="35">
        <f t="shared" si="5"/>
        <v>-460350</v>
      </c>
    </row>
    <row r="168" spans="1:6" s="44" customFormat="1" ht="56.25" customHeight="1" x14ac:dyDescent="0.2">
      <c r="A168" s="46" t="s">
        <v>366</v>
      </c>
      <c r="B168" s="42" t="s">
        <v>110</v>
      </c>
      <c r="C168" s="43" t="s">
        <v>367</v>
      </c>
      <c r="D168" s="40">
        <f>D169</f>
        <v>0</v>
      </c>
      <c r="E168" s="123">
        <f>E169</f>
        <v>0</v>
      </c>
      <c r="F168" s="35">
        <f t="shared" si="5"/>
        <v>0</v>
      </c>
    </row>
    <row r="169" spans="1:6" s="44" customFormat="1" ht="69" customHeight="1" x14ac:dyDescent="0.2">
      <c r="A169" s="46" t="s">
        <v>368</v>
      </c>
      <c r="B169" s="42" t="s">
        <v>110</v>
      </c>
      <c r="C169" s="43" t="s">
        <v>369</v>
      </c>
      <c r="D169" s="40">
        <v>0</v>
      </c>
      <c r="E169" s="123">
        <v>0</v>
      </c>
      <c r="F169" s="35">
        <f t="shared" si="5"/>
        <v>0</v>
      </c>
    </row>
    <row r="170" spans="1:6" s="44" customFormat="1" ht="38.25" customHeight="1" x14ac:dyDescent="0.2">
      <c r="A170" s="41" t="s">
        <v>370</v>
      </c>
      <c r="B170" s="42" t="s">
        <v>110</v>
      </c>
      <c r="C170" s="43" t="s">
        <v>371</v>
      </c>
      <c r="D170" s="40">
        <f>D171</f>
        <v>113000</v>
      </c>
      <c r="E170" s="123">
        <f>E171</f>
        <v>573350</v>
      </c>
      <c r="F170" s="35">
        <f t="shared" si="5"/>
        <v>-460350</v>
      </c>
    </row>
    <row r="171" spans="1:6" s="44" customFormat="1" ht="36.75" customHeight="1" x14ac:dyDescent="0.2">
      <c r="A171" s="41" t="s">
        <v>370</v>
      </c>
      <c r="B171" s="42" t="s">
        <v>110</v>
      </c>
      <c r="C171" s="43" t="s">
        <v>372</v>
      </c>
      <c r="D171" s="40">
        <v>113000</v>
      </c>
      <c r="E171" s="123">
        <v>573350</v>
      </c>
      <c r="F171" s="35">
        <f t="shared" si="5"/>
        <v>-460350</v>
      </c>
    </row>
    <row r="172" spans="1:6" s="44" customFormat="1" ht="74.25" customHeight="1" x14ac:dyDescent="0.2">
      <c r="A172" s="41" t="s">
        <v>373</v>
      </c>
      <c r="B172" s="42" t="s">
        <v>110</v>
      </c>
      <c r="C172" s="43" t="s">
        <v>374</v>
      </c>
      <c r="D172" s="40">
        <f>D173+D174</f>
        <v>50000</v>
      </c>
      <c r="E172" s="123">
        <f>E173+E174</f>
        <v>163000</v>
      </c>
      <c r="F172" s="35">
        <f t="shared" si="5"/>
        <v>-113000</v>
      </c>
    </row>
    <row r="173" spans="1:6" s="44" customFormat="1" ht="88.5" customHeight="1" x14ac:dyDescent="0.2">
      <c r="A173" s="41" t="s">
        <v>375</v>
      </c>
      <c r="B173" s="42" t="s">
        <v>110</v>
      </c>
      <c r="C173" s="43" t="s">
        <v>376</v>
      </c>
      <c r="D173" s="40">
        <v>50000</v>
      </c>
      <c r="E173" s="123">
        <v>160000</v>
      </c>
      <c r="F173" s="35">
        <f t="shared" si="5"/>
        <v>-110000</v>
      </c>
    </row>
    <row r="174" spans="1:6" s="44" customFormat="1" ht="86.25" customHeight="1" x14ac:dyDescent="0.2">
      <c r="A174" s="41" t="s">
        <v>375</v>
      </c>
      <c r="B174" s="42" t="s">
        <v>110</v>
      </c>
      <c r="C174" s="43" t="s">
        <v>377</v>
      </c>
      <c r="D174" s="40">
        <v>0</v>
      </c>
      <c r="E174" s="123">
        <v>3000</v>
      </c>
      <c r="F174" s="35">
        <f t="shared" si="5"/>
        <v>-3000</v>
      </c>
    </row>
    <row r="175" spans="1:6" s="44" customFormat="1" ht="89.25" customHeight="1" x14ac:dyDescent="0.2">
      <c r="A175" s="41" t="s">
        <v>378</v>
      </c>
      <c r="B175" s="42" t="s">
        <v>110</v>
      </c>
      <c r="C175" s="43" t="s">
        <v>379</v>
      </c>
      <c r="D175" s="40">
        <f>D177+D176+D178</f>
        <v>650000</v>
      </c>
      <c r="E175" s="123">
        <f>E177+E176+E178</f>
        <v>566325.24</v>
      </c>
      <c r="F175" s="35">
        <f t="shared" si="5"/>
        <v>83674.760000000009</v>
      </c>
    </row>
    <row r="176" spans="1:6" s="44" customFormat="1" ht="90" customHeight="1" x14ac:dyDescent="0.2">
      <c r="A176" s="41" t="s">
        <v>378</v>
      </c>
      <c r="B176" s="42" t="s">
        <v>110</v>
      </c>
      <c r="C176" s="43" t="s">
        <v>421</v>
      </c>
      <c r="D176" s="40">
        <v>0</v>
      </c>
      <c r="E176" s="123">
        <v>0</v>
      </c>
      <c r="F176" s="35">
        <f>D176-E176</f>
        <v>0</v>
      </c>
    </row>
    <row r="177" spans="1:6" s="44" customFormat="1" ht="87" customHeight="1" x14ac:dyDescent="0.2">
      <c r="A177" s="41" t="s">
        <v>378</v>
      </c>
      <c r="B177" s="42" t="s">
        <v>110</v>
      </c>
      <c r="C177" s="43" t="s">
        <v>380</v>
      </c>
      <c r="D177" s="40">
        <v>650000</v>
      </c>
      <c r="E177" s="123">
        <v>562279.37</v>
      </c>
      <c r="F177" s="35">
        <f t="shared" si="5"/>
        <v>87720.63</v>
      </c>
    </row>
    <row r="178" spans="1:6" s="44" customFormat="1" ht="89.25" customHeight="1" x14ac:dyDescent="0.2">
      <c r="A178" s="41" t="s">
        <v>378</v>
      </c>
      <c r="B178" s="42" t="s">
        <v>110</v>
      </c>
      <c r="C178" s="43" t="s">
        <v>381</v>
      </c>
      <c r="D178" s="40">
        <v>0</v>
      </c>
      <c r="E178" s="123">
        <v>4045.87</v>
      </c>
      <c r="F178" s="35">
        <f>D178-E178</f>
        <v>-4045.87</v>
      </c>
    </row>
    <row r="179" spans="1:6" s="44" customFormat="1" ht="59.25" customHeight="1" x14ac:dyDescent="0.2">
      <c r="A179" s="46" t="s">
        <v>382</v>
      </c>
      <c r="B179" s="42" t="s">
        <v>110</v>
      </c>
      <c r="C179" s="43" t="s">
        <v>383</v>
      </c>
      <c r="D179" s="40">
        <f>D180</f>
        <v>0</v>
      </c>
      <c r="E179" s="123">
        <f>E180</f>
        <v>0</v>
      </c>
      <c r="F179" s="35">
        <f t="shared" si="5"/>
        <v>0</v>
      </c>
    </row>
    <row r="180" spans="1:6" s="44" customFormat="1" ht="78" customHeight="1" x14ac:dyDescent="0.2">
      <c r="A180" s="46" t="s">
        <v>384</v>
      </c>
      <c r="B180" s="42" t="s">
        <v>110</v>
      </c>
      <c r="C180" s="43" t="s">
        <v>385</v>
      </c>
      <c r="D180" s="40">
        <v>0</v>
      </c>
      <c r="E180" s="123">
        <v>0</v>
      </c>
      <c r="F180" s="35">
        <f t="shared" si="5"/>
        <v>0</v>
      </c>
    </row>
    <row r="181" spans="1:6" s="44" customFormat="1" ht="34.5" customHeight="1" x14ac:dyDescent="0.2">
      <c r="A181" s="41" t="s">
        <v>386</v>
      </c>
      <c r="B181" s="42" t="s">
        <v>110</v>
      </c>
      <c r="C181" s="43" t="s">
        <v>387</v>
      </c>
      <c r="D181" s="40">
        <f>D182</f>
        <v>2412208</v>
      </c>
      <c r="E181" s="123">
        <f>E182</f>
        <v>2102727.4699999997</v>
      </c>
      <c r="F181" s="35">
        <f t="shared" si="5"/>
        <v>309480.53000000026</v>
      </c>
    </row>
    <row r="182" spans="1:6" s="44" customFormat="1" ht="48" customHeight="1" x14ac:dyDescent="0.2">
      <c r="A182" s="41" t="s">
        <v>388</v>
      </c>
      <c r="B182" s="42" t="s">
        <v>110</v>
      </c>
      <c r="C182" s="43" t="s">
        <v>389</v>
      </c>
      <c r="D182" s="40">
        <f>D184+D186+D187+D188+D191+D192+D189+D190</f>
        <v>2412208</v>
      </c>
      <c r="E182" s="123">
        <f>E184+E186+E187+E188+E191+E192+E185+E190+E183+E189</f>
        <v>2102727.4699999997</v>
      </c>
      <c r="F182" s="35">
        <f t="shared" si="5"/>
        <v>309480.53000000026</v>
      </c>
    </row>
    <row r="183" spans="1:6" s="44" customFormat="1" ht="48" customHeight="1" x14ac:dyDescent="0.2">
      <c r="A183" s="41" t="s">
        <v>388</v>
      </c>
      <c r="B183" s="42" t="s">
        <v>110</v>
      </c>
      <c r="C183" s="43" t="s">
        <v>581</v>
      </c>
      <c r="D183" s="40">
        <v>0</v>
      </c>
      <c r="E183" s="123">
        <v>188458.49</v>
      </c>
      <c r="F183" s="35">
        <f t="shared" ref="F183:F195" si="8">D183-E183</f>
        <v>-188458.49</v>
      </c>
    </row>
    <row r="184" spans="1:6" s="44" customFormat="1" ht="51" customHeight="1" x14ac:dyDescent="0.2">
      <c r="A184" s="41" t="s">
        <v>388</v>
      </c>
      <c r="B184" s="42" t="s">
        <v>110</v>
      </c>
      <c r="C184" s="43" t="s">
        <v>390</v>
      </c>
      <c r="D184" s="40">
        <v>550000</v>
      </c>
      <c r="E184" s="123">
        <v>392331.91</v>
      </c>
      <c r="F184" s="35">
        <f t="shared" si="8"/>
        <v>157668.09000000003</v>
      </c>
    </row>
    <row r="185" spans="1:6" s="44" customFormat="1" ht="51" customHeight="1" x14ac:dyDescent="0.2">
      <c r="A185" s="41" t="s">
        <v>388</v>
      </c>
      <c r="B185" s="42" t="s">
        <v>110</v>
      </c>
      <c r="C185" s="43" t="s">
        <v>391</v>
      </c>
      <c r="D185" s="40">
        <v>0</v>
      </c>
      <c r="E185" s="123">
        <v>0</v>
      </c>
      <c r="F185" s="35">
        <f t="shared" si="8"/>
        <v>0</v>
      </c>
    </row>
    <row r="186" spans="1:6" s="44" customFormat="1" ht="49.5" customHeight="1" x14ac:dyDescent="0.2">
      <c r="A186" s="41" t="s">
        <v>388</v>
      </c>
      <c r="B186" s="42" t="s">
        <v>110</v>
      </c>
      <c r="C186" s="43" t="s">
        <v>392</v>
      </c>
      <c r="D186" s="40">
        <v>0</v>
      </c>
      <c r="E186" s="123">
        <v>6800</v>
      </c>
      <c r="F186" s="35">
        <f t="shared" si="8"/>
        <v>-6800</v>
      </c>
    </row>
    <row r="187" spans="1:6" s="44" customFormat="1" ht="51.75" customHeight="1" x14ac:dyDescent="0.2">
      <c r="A187" s="41" t="s">
        <v>388</v>
      </c>
      <c r="B187" s="42" t="s">
        <v>110</v>
      </c>
      <c r="C187" s="43" t="s">
        <v>393</v>
      </c>
      <c r="D187" s="40">
        <v>1574208</v>
      </c>
      <c r="E187" s="123">
        <v>790988.05</v>
      </c>
      <c r="F187" s="35">
        <f t="shared" si="8"/>
        <v>783219.95</v>
      </c>
    </row>
    <row r="188" spans="1:6" s="44" customFormat="1" ht="52.5" customHeight="1" x14ac:dyDescent="0.2">
      <c r="A188" s="41" t="s">
        <v>388</v>
      </c>
      <c r="B188" s="42" t="s">
        <v>110</v>
      </c>
      <c r="C188" s="43" t="s">
        <v>394</v>
      </c>
      <c r="D188" s="40">
        <v>170000</v>
      </c>
      <c r="E188" s="123">
        <v>106931.86</v>
      </c>
      <c r="F188" s="35">
        <f t="shared" si="8"/>
        <v>63068.14</v>
      </c>
    </row>
    <row r="189" spans="1:6" s="44" customFormat="1" ht="52.5" customHeight="1" x14ac:dyDescent="0.2">
      <c r="A189" s="41" t="s">
        <v>388</v>
      </c>
      <c r="B189" s="42" t="s">
        <v>110</v>
      </c>
      <c r="C189" s="43" t="s">
        <v>395</v>
      </c>
      <c r="D189" s="40">
        <v>0</v>
      </c>
      <c r="E189" s="123">
        <v>0</v>
      </c>
      <c r="F189" s="35">
        <f>D189-E189</f>
        <v>0</v>
      </c>
    </row>
    <row r="190" spans="1:6" s="44" customFormat="1" ht="52.5" customHeight="1" x14ac:dyDescent="0.2">
      <c r="A190" s="41" t="s">
        <v>388</v>
      </c>
      <c r="B190" s="42" t="s">
        <v>110</v>
      </c>
      <c r="C190" s="43" t="s">
        <v>396</v>
      </c>
      <c r="D190" s="40">
        <v>70000</v>
      </c>
      <c r="E190" s="123">
        <v>472657.14</v>
      </c>
      <c r="F190" s="35">
        <f t="shared" si="8"/>
        <v>-402657.14</v>
      </c>
    </row>
    <row r="191" spans="1:6" s="44" customFormat="1" ht="54.75" customHeight="1" x14ac:dyDescent="0.2">
      <c r="A191" s="41" t="s">
        <v>388</v>
      </c>
      <c r="B191" s="42" t="s">
        <v>110</v>
      </c>
      <c r="C191" s="43" t="s">
        <v>397</v>
      </c>
      <c r="D191" s="40">
        <v>48000</v>
      </c>
      <c r="E191" s="123">
        <v>145110.65</v>
      </c>
      <c r="F191" s="35">
        <f t="shared" si="8"/>
        <v>-97110.65</v>
      </c>
    </row>
    <row r="192" spans="1:6" s="44" customFormat="1" ht="53.25" customHeight="1" x14ac:dyDescent="0.2">
      <c r="A192" s="41" t="s">
        <v>388</v>
      </c>
      <c r="B192" s="42" t="s">
        <v>110</v>
      </c>
      <c r="C192" s="43" t="s">
        <v>564</v>
      </c>
      <c r="D192" s="40">
        <v>0</v>
      </c>
      <c r="E192" s="123">
        <v>-550.63</v>
      </c>
      <c r="F192" s="35">
        <f t="shared" si="8"/>
        <v>550.63</v>
      </c>
    </row>
    <row r="193" spans="1:6" s="44" customFormat="1" ht="12.75" x14ac:dyDescent="0.2">
      <c r="A193" s="41" t="s">
        <v>398</v>
      </c>
      <c r="B193" s="42" t="s">
        <v>110</v>
      </c>
      <c r="C193" s="43" t="s">
        <v>399</v>
      </c>
      <c r="D193" s="40">
        <f>D194+D200</f>
        <v>0</v>
      </c>
      <c r="E193" s="123">
        <f>E194+E200</f>
        <v>59257.32</v>
      </c>
      <c r="F193" s="35">
        <f t="shared" si="8"/>
        <v>-59257.32</v>
      </c>
    </row>
    <row r="194" spans="1:6" s="44" customFormat="1" ht="12.75" x14ac:dyDescent="0.2">
      <c r="A194" s="41" t="s">
        <v>400</v>
      </c>
      <c r="B194" s="42" t="s">
        <v>110</v>
      </c>
      <c r="C194" s="43" t="s">
        <v>401</v>
      </c>
      <c r="D194" s="40">
        <f>D195</f>
        <v>0</v>
      </c>
      <c r="E194" s="123">
        <f>E195</f>
        <v>59257.32</v>
      </c>
      <c r="F194" s="35">
        <f t="shared" si="8"/>
        <v>-59257.32</v>
      </c>
    </row>
    <row r="195" spans="1:6" s="44" customFormat="1" ht="27" customHeight="1" x14ac:dyDescent="0.2">
      <c r="A195" s="41" t="s">
        <v>402</v>
      </c>
      <c r="B195" s="42" t="s">
        <v>110</v>
      </c>
      <c r="C195" s="43" t="s">
        <v>403</v>
      </c>
      <c r="D195" s="40">
        <f>D196+D199</f>
        <v>0</v>
      </c>
      <c r="E195" s="123">
        <f>E196+E199+E197+E198</f>
        <v>59257.32</v>
      </c>
      <c r="F195" s="35">
        <f t="shared" si="8"/>
        <v>-59257.32</v>
      </c>
    </row>
    <row r="196" spans="1:6" s="44" customFormat="1" ht="25.5" customHeight="1" x14ac:dyDescent="0.2">
      <c r="A196" s="41" t="s">
        <v>402</v>
      </c>
      <c r="B196" s="42" t="s">
        <v>110</v>
      </c>
      <c r="C196" s="43" t="s">
        <v>404</v>
      </c>
      <c r="D196" s="40">
        <v>0</v>
      </c>
      <c r="E196" s="123">
        <v>47773.4</v>
      </c>
      <c r="F196" s="35">
        <f>D196-E196</f>
        <v>-47773.4</v>
      </c>
    </row>
    <row r="197" spans="1:6" s="44" customFormat="1" ht="33.75" x14ac:dyDescent="0.2">
      <c r="A197" s="41" t="s">
        <v>402</v>
      </c>
      <c r="B197" s="42" t="s">
        <v>110</v>
      </c>
      <c r="C197" s="43" t="s">
        <v>405</v>
      </c>
      <c r="D197" s="40">
        <v>0</v>
      </c>
      <c r="E197" s="123">
        <v>0</v>
      </c>
      <c r="F197" s="35">
        <f>D197-E197</f>
        <v>0</v>
      </c>
    </row>
    <row r="198" spans="1:6" s="44" customFormat="1" ht="33.75" x14ac:dyDescent="0.2">
      <c r="A198" s="41" t="s">
        <v>402</v>
      </c>
      <c r="B198" s="42" t="s">
        <v>110</v>
      </c>
      <c r="C198" s="43" t="s">
        <v>406</v>
      </c>
      <c r="D198" s="40">
        <v>0</v>
      </c>
      <c r="E198" s="123">
        <v>0</v>
      </c>
      <c r="F198" s="35">
        <f>D198-E198</f>
        <v>0</v>
      </c>
    </row>
    <row r="199" spans="1:6" s="44" customFormat="1" ht="33.75" x14ac:dyDescent="0.2">
      <c r="A199" s="41" t="s">
        <v>402</v>
      </c>
      <c r="B199" s="42" t="s">
        <v>110</v>
      </c>
      <c r="C199" s="43" t="s">
        <v>407</v>
      </c>
      <c r="D199" s="40">
        <v>0</v>
      </c>
      <c r="E199" s="123">
        <v>11483.92</v>
      </c>
      <c r="F199" s="35">
        <f t="shared" ref="F199:F266" si="9">D199-E199</f>
        <v>-11483.92</v>
      </c>
    </row>
    <row r="200" spans="1:6" s="44" customFormat="1" ht="17.25" customHeight="1" x14ac:dyDescent="0.2">
      <c r="A200" s="41" t="s">
        <v>158</v>
      </c>
      <c r="B200" s="42" t="s">
        <v>110</v>
      </c>
      <c r="C200" s="43" t="s">
        <v>159</v>
      </c>
      <c r="D200" s="40">
        <f>D201</f>
        <v>0</v>
      </c>
      <c r="E200" s="123">
        <f>E201</f>
        <v>0</v>
      </c>
      <c r="F200" s="35">
        <f t="shared" si="9"/>
        <v>0</v>
      </c>
    </row>
    <row r="201" spans="1:6" s="44" customFormat="1" ht="28.5" customHeight="1" x14ac:dyDescent="0.2">
      <c r="A201" s="41" t="s">
        <v>160</v>
      </c>
      <c r="B201" s="42" t="s">
        <v>110</v>
      </c>
      <c r="C201" s="43" t="s">
        <v>161</v>
      </c>
      <c r="D201" s="40">
        <f>D202</f>
        <v>0</v>
      </c>
      <c r="E201" s="123">
        <f>E202</f>
        <v>0</v>
      </c>
      <c r="F201" s="35">
        <f t="shared" si="9"/>
        <v>0</v>
      </c>
    </row>
    <row r="202" spans="1:6" s="44" customFormat="1" ht="22.5" x14ac:dyDescent="0.2">
      <c r="A202" s="41" t="s">
        <v>160</v>
      </c>
      <c r="B202" s="42" t="s">
        <v>110</v>
      </c>
      <c r="C202" s="43" t="s">
        <v>162</v>
      </c>
      <c r="D202" s="40">
        <v>0</v>
      </c>
      <c r="E202" s="123">
        <v>0</v>
      </c>
      <c r="F202" s="35">
        <f t="shared" si="9"/>
        <v>0</v>
      </c>
    </row>
    <row r="203" spans="1:6" s="44" customFormat="1" ht="12.75" x14ac:dyDescent="0.2">
      <c r="A203" s="41" t="s">
        <v>163</v>
      </c>
      <c r="B203" s="42" t="s">
        <v>110</v>
      </c>
      <c r="C203" s="43" t="s">
        <v>164</v>
      </c>
      <c r="D203" s="40">
        <f>D205+D215+D239+D265+D270+D306+D275+D288+D209+D291+D212</f>
        <v>756577714.56000006</v>
      </c>
      <c r="E203" s="123">
        <f>E205+E215+E239+E291+E270+E306+E288+E275+E209+E212</f>
        <v>402022681.87000006</v>
      </c>
      <c r="F203" s="35">
        <f t="shared" si="9"/>
        <v>354555032.69</v>
      </c>
    </row>
    <row r="204" spans="1:6" s="44" customFormat="1" ht="44.25" customHeight="1" x14ac:dyDescent="0.2">
      <c r="A204" s="41" t="s">
        <v>165</v>
      </c>
      <c r="B204" s="42" t="s">
        <v>110</v>
      </c>
      <c r="C204" s="43" t="s">
        <v>166</v>
      </c>
      <c r="D204" s="40">
        <f>D205+D215+D239+D265+D275+D209+D291+D212</f>
        <v>756577714.56000006</v>
      </c>
      <c r="E204" s="123">
        <f>E215+E239+E265+E275+E209+E291+E212</f>
        <v>403735865.99000007</v>
      </c>
      <c r="F204" s="35">
        <f t="shared" si="9"/>
        <v>352841848.56999999</v>
      </c>
    </row>
    <row r="205" spans="1:6" s="44" customFormat="1" ht="33.75" hidden="1" x14ac:dyDescent="0.2">
      <c r="A205" s="41" t="s">
        <v>167</v>
      </c>
      <c r="B205" s="42" t="s">
        <v>110</v>
      </c>
      <c r="C205" s="43" t="s">
        <v>168</v>
      </c>
      <c r="D205" s="40">
        <f>D206</f>
        <v>0</v>
      </c>
      <c r="E205" s="123">
        <f t="shared" ref="D205:E207" si="10">E206</f>
        <v>0</v>
      </c>
      <c r="F205" s="35">
        <f t="shared" si="9"/>
        <v>0</v>
      </c>
    </row>
    <row r="206" spans="1:6" s="44" customFormat="1" ht="12.75" hidden="1" x14ac:dyDescent="0.2">
      <c r="A206" s="41" t="s">
        <v>169</v>
      </c>
      <c r="B206" s="42" t="s">
        <v>110</v>
      </c>
      <c r="C206" s="43" t="s">
        <v>170</v>
      </c>
      <c r="D206" s="40">
        <f t="shared" si="10"/>
        <v>0</v>
      </c>
      <c r="E206" s="123">
        <f t="shared" si="10"/>
        <v>0</v>
      </c>
      <c r="F206" s="35">
        <f t="shared" si="9"/>
        <v>0</v>
      </c>
    </row>
    <row r="207" spans="1:6" s="44" customFormat="1" ht="22.5" hidden="1" x14ac:dyDescent="0.2">
      <c r="A207" s="41" t="s">
        <v>171</v>
      </c>
      <c r="B207" s="42" t="s">
        <v>110</v>
      </c>
      <c r="C207" s="43" t="s">
        <v>172</v>
      </c>
      <c r="D207" s="40">
        <f t="shared" si="10"/>
        <v>0</v>
      </c>
      <c r="E207" s="123">
        <f t="shared" si="10"/>
        <v>0</v>
      </c>
      <c r="F207" s="35">
        <f t="shared" si="9"/>
        <v>0</v>
      </c>
    </row>
    <row r="208" spans="1:6" s="44" customFormat="1" ht="22.5" hidden="1" x14ac:dyDescent="0.2">
      <c r="A208" s="41" t="s">
        <v>171</v>
      </c>
      <c r="B208" s="42" t="s">
        <v>110</v>
      </c>
      <c r="C208" s="43" t="s">
        <v>173</v>
      </c>
      <c r="D208" s="40">
        <v>0</v>
      </c>
      <c r="E208" s="123">
        <v>0</v>
      </c>
      <c r="F208" s="35">
        <f t="shared" si="9"/>
        <v>0</v>
      </c>
    </row>
    <row r="209" spans="1:6" s="44" customFormat="1" ht="22.5" hidden="1" x14ac:dyDescent="0.2">
      <c r="A209" s="41" t="s">
        <v>174</v>
      </c>
      <c r="B209" s="42" t="s">
        <v>110</v>
      </c>
      <c r="C209" s="43" t="s">
        <v>175</v>
      </c>
      <c r="D209" s="40">
        <f>D210</f>
        <v>0</v>
      </c>
      <c r="E209" s="123">
        <f>E210</f>
        <v>0</v>
      </c>
      <c r="F209" s="35">
        <f t="shared" si="9"/>
        <v>0</v>
      </c>
    </row>
    <row r="210" spans="1:6" s="44" customFormat="1" ht="27" hidden="1" customHeight="1" x14ac:dyDescent="0.2">
      <c r="A210" s="53" t="s">
        <v>176</v>
      </c>
      <c r="B210" s="42" t="s">
        <v>110</v>
      </c>
      <c r="C210" s="43" t="s">
        <v>177</v>
      </c>
      <c r="D210" s="40">
        <f>D211</f>
        <v>0</v>
      </c>
      <c r="E210" s="123">
        <f>E211</f>
        <v>0</v>
      </c>
      <c r="F210" s="35">
        <f t="shared" si="9"/>
        <v>0</v>
      </c>
    </row>
    <row r="211" spans="1:6" s="44" customFormat="1" ht="26.25" hidden="1" customHeight="1" x14ac:dyDescent="0.2">
      <c r="A211" s="41" t="s">
        <v>178</v>
      </c>
      <c r="B211" s="42" t="s">
        <v>110</v>
      </c>
      <c r="C211" s="43" t="s">
        <v>179</v>
      </c>
      <c r="D211" s="40">
        <v>0</v>
      </c>
      <c r="E211" s="123">
        <v>0</v>
      </c>
      <c r="F211" s="35">
        <f t="shared" si="9"/>
        <v>0</v>
      </c>
    </row>
    <row r="212" spans="1:6" s="44" customFormat="1" ht="26.25" customHeight="1" x14ac:dyDescent="0.2">
      <c r="A212" s="41" t="s">
        <v>174</v>
      </c>
      <c r="B212" s="42" t="s">
        <v>110</v>
      </c>
      <c r="C212" s="43" t="s">
        <v>512</v>
      </c>
      <c r="D212" s="40">
        <f>D213</f>
        <v>0</v>
      </c>
      <c r="E212" s="123">
        <f>E213</f>
        <v>0</v>
      </c>
      <c r="F212" s="35">
        <v>0</v>
      </c>
    </row>
    <row r="213" spans="1:6" s="44" customFormat="1" ht="36.75" customHeight="1" x14ac:dyDescent="0.2">
      <c r="A213" s="41" t="s">
        <v>180</v>
      </c>
      <c r="B213" s="42" t="s">
        <v>110</v>
      </c>
      <c r="C213" s="43" t="s">
        <v>513</v>
      </c>
      <c r="D213" s="40">
        <f>D214</f>
        <v>0</v>
      </c>
      <c r="E213" s="123">
        <f>E214</f>
        <v>0</v>
      </c>
      <c r="F213" s="35">
        <v>0</v>
      </c>
    </row>
    <row r="214" spans="1:6" s="44" customFormat="1" ht="53.25" customHeight="1" x14ac:dyDescent="0.2">
      <c r="A214" s="41" t="s">
        <v>181</v>
      </c>
      <c r="B214" s="42" t="s">
        <v>110</v>
      </c>
      <c r="C214" s="43" t="s">
        <v>514</v>
      </c>
      <c r="D214" s="40">
        <v>0</v>
      </c>
      <c r="E214" s="123">
        <v>0</v>
      </c>
      <c r="F214" s="35">
        <v>0</v>
      </c>
    </row>
    <row r="215" spans="1:6" s="44" customFormat="1" ht="39.75" customHeight="1" x14ac:dyDescent="0.2">
      <c r="A215" s="41" t="s">
        <v>182</v>
      </c>
      <c r="B215" s="42" t="s">
        <v>110</v>
      </c>
      <c r="C215" s="43" t="s">
        <v>515</v>
      </c>
      <c r="D215" s="40">
        <f>D231+D236+D224+D222+D226+D228</f>
        <v>65855767.640000001</v>
      </c>
      <c r="E215" s="123">
        <f>E231+E236+E224+E222+E226+E228</f>
        <v>10019780.35</v>
      </c>
      <c r="F215" s="35">
        <f>D215-E215</f>
        <v>55835987.289999999</v>
      </c>
    </row>
    <row r="216" spans="1:6" s="44" customFormat="1" ht="54.75" hidden="1" customHeight="1" x14ac:dyDescent="0.2">
      <c r="A216" s="41" t="s">
        <v>183</v>
      </c>
      <c r="B216" s="42" t="s">
        <v>110</v>
      </c>
      <c r="C216" s="43" t="s">
        <v>184</v>
      </c>
      <c r="D216" s="40">
        <f>D217</f>
        <v>0</v>
      </c>
      <c r="E216" s="123">
        <f>E217</f>
        <v>0</v>
      </c>
      <c r="F216" s="35">
        <f t="shared" si="9"/>
        <v>0</v>
      </c>
    </row>
    <row r="217" spans="1:6" s="44" customFormat="1" ht="62.25" hidden="1" customHeight="1" x14ac:dyDescent="0.2">
      <c r="A217" s="41" t="s">
        <v>185</v>
      </c>
      <c r="B217" s="42" t="s">
        <v>110</v>
      </c>
      <c r="C217" s="43" t="s">
        <v>186</v>
      </c>
      <c r="D217" s="40">
        <f>D218</f>
        <v>0</v>
      </c>
      <c r="E217" s="123">
        <f>E218</f>
        <v>0</v>
      </c>
      <c r="F217" s="35">
        <f t="shared" si="9"/>
        <v>0</v>
      </c>
    </row>
    <row r="218" spans="1:6" s="44" customFormat="1" ht="65.25" hidden="1" customHeight="1" x14ac:dyDescent="0.2">
      <c r="A218" s="41" t="s">
        <v>185</v>
      </c>
      <c r="B218" s="42" t="s">
        <v>110</v>
      </c>
      <c r="C218" s="43" t="s">
        <v>187</v>
      </c>
      <c r="D218" s="40">
        <v>0</v>
      </c>
      <c r="E218" s="123">
        <v>0</v>
      </c>
      <c r="F218" s="35">
        <f t="shared" si="9"/>
        <v>0</v>
      </c>
    </row>
    <row r="219" spans="1:6" s="44" customFormat="1" ht="33" hidden="1" customHeight="1" x14ac:dyDescent="0.2">
      <c r="A219" s="41" t="s">
        <v>188</v>
      </c>
      <c r="B219" s="42" t="s">
        <v>110</v>
      </c>
      <c r="C219" s="43" t="s">
        <v>189</v>
      </c>
      <c r="D219" s="40">
        <f>D220</f>
        <v>0</v>
      </c>
      <c r="E219" s="123">
        <f>E220</f>
        <v>0</v>
      </c>
      <c r="F219" s="35">
        <f t="shared" si="9"/>
        <v>0</v>
      </c>
    </row>
    <row r="220" spans="1:6" s="44" customFormat="1" ht="41.25" hidden="1" customHeight="1" x14ac:dyDescent="0.2">
      <c r="A220" s="41" t="s">
        <v>190</v>
      </c>
      <c r="B220" s="42" t="s">
        <v>110</v>
      </c>
      <c r="C220" s="43" t="s">
        <v>191</v>
      </c>
      <c r="D220" s="40">
        <f>D221</f>
        <v>0</v>
      </c>
      <c r="E220" s="123">
        <f>E221</f>
        <v>0</v>
      </c>
      <c r="F220" s="35">
        <f t="shared" si="9"/>
        <v>0</v>
      </c>
    </row>
    <row r="221" spans="1:6" s="44" customFormat="1" ht="43.5" hidden="1" customHeight="1" x14ac:dyDescent="0.2">
      <c r="A221" s="41" t="s">
        <v>190</v>
      </c>
      <c r="B221" s="42" t="s">
        <v>110</v>
      </c>
      <c r="C221" s="43" t="s">
        <v>192</v>
      </c>
      <c r="D221" s="40">
        <v>0</v>
      </c>
      <c r="E221" s="123">
        <v>0</v>
      </c>
      <c r="F221" s="35">
        <f t="shared" si="9"/>
        <v>0</v>
      </c>
    </row>
    <row r="222" spans="1:6" s="44" customFormat="1" ht="48" hidden="1" customHeight="1" x14ac:dyDescent="0.2">
      <c r="A222" s="41" t="s">
        <v>193</v>
      </c>
      <c r="B222" s="42" t="s">
        <v>110</v>
      </c>
      <c r="C222" s="43" t="s">
        <v>184</v>
      </c>
      <c r="D222" s="40">
        <f>D223</f>
        <v>0</v>
      </c>
      <c r="E222" s="123">
        <f>E223</f>
        <v>0</v>
      </c>
      <c r="F222" s="35">
        <f t="shared" si="9"/>
        <v>0</v>
      </c>
    </row>
    <row r="223" spans="1:6" s="44" customFormat="1" ht="43.5" hidden="1" customHeight="1" x14ac:dyDescent="0.2">
      <c r="A223" s="41" t="s">
        <v>194</v>
      </c>
      <c r="B223" s="42" t="s">
        <v>110</v>
      </c>
      <c r="C223" s="43" t="s">
        <v>187</v>
      </c>
      <c r="D223" s="40">
        <v>0</v>
      </c>
      <c r="E223" s="123">
        <v>0</v>
      </c>
      <c r="F223" s="35">
        <f t="shared" si="9"/>
        <v>0</v>
      </c>
    </row>
    <row r="224" spans="1:6" s="44" customFormat="1" ht="27" hidden="1" customHeight="1" x14ac:dyDescent="0.2">
      <c r="A224" s="41" t="s">
        <v>195</v>
      </c>
      <c r="B224" s="42" t="s">
        <v>110</v>
      </c>
      <c r="C224" s="43" t="s">
        <v>196</v>
      </c>
      <c r="D224" s="40">
        <f>D225</f>
        <v>0</v>
      </c>
      <c r="E224" s="123">
        <f>E225</f>
        <v>0</v>
      </c>
      <c r="F224" s="35">
        <f t="shared" si="9"/>
        <v>0</v>
      </c>
    </row>
    <row r="225" spans="1:6" s="44" customFormat="1" ht="43.5" hidden="1" customHeight="1" x14ac:dyDescent="0.2">
      <c r="A225" s="41" t="s">
        <v>197</v>
      </c>
      <c r="B225" s="42" t="s">
        <v>110</v>
      </c>
      <c r="C225" s="43" t="s">
        <v>198</v>
      </c>
      <c r="D225" s="40">
        <v>0</v>
      </c>
      <c r="E225" s="123">
        <v>0</v>
      </c>
      <c r="F225" s="35">
        <f t="shared" si="9"/>
        <v>0</v>
      </c>
    </row>
    <row r="226" spans="1:6" s="44" customFormat="1" ht="62.25" customHeight="1" x14ac:dyDescent="0.2">
      <c r="A226" s="41" t="s">
        <v>570</v>
      </c>
      <c r="B226" s="42" t="s">
        <v>110</v>
      </c>
      <c r="C226" s="43" t="s">
        <v>571</v>
      </c>
      <c r="D226" s="40">
        <f>D227</f>
        <v>554294.1</v>
      </c>
      <c r="E226" s="123">
        <f>E227</f>
        <v>418756.11</v>
      </c>
      <c r="F226" s="35">
        <f t="shared" si="9"/>
        <v>135537.99</v>
      </c>
    </row>
    <row r="227" spans="1:6" s="44" customFormat="1" ht="63" customHeight="1" x14ac:dyDescent="0.2">
      <c r="A227" s="41" t="s">
        <v>569</v>
      </c>
      <c r="B227" s="42" t="s">
        <v>110</v>
      </c>
      <c r="C227" s="43" t="s">
        <v>568</v>
      </c>
      <c r="D227" s="40">
        <v>554294.1</v>
      </c>
      <c r="E227" s="123">
        <v>418756.11</v>
      </c>
      <c r="F227" s="35">
        <f t="shared" si="9"/>
        <v>135537.99</v>
      </c>
    </row>
    <row r="228" spans="1:6" s="44" customFormat="1" ht="63" customHeight="1" x14ac:dyDescent="0.2">
      <c r="A228" s="41" t="s">
        <v>590</v>
      </c>
      <c r="B228" s="42" t="s">
        <v>110</v>
      </c>
      <c r="C228" s="43" t="s">
        <v>591</v>
      </c>
      <c r="D228" s="40">
        <f>D229</f>
        <v>3111950</v>
      </c>
      <c r="E228" s="123">
        <f>E229</f>
        <v>0</v>
      </c>
      <c r="F228" s="35">
        <f t="shared" si="9"/>
        <v>3111950</v>
      </c>
    </row>
    <row r="229" spans="1:6" s="44" customFormat="1" ht="63" customHeight="1" x14ac:dyDescent="0.2">
      <c r="A229" s="41" t="s">
        <v>589</v>
      </c>
      <c r="B229" s="42" t="s">
        <v>110</v>
      </c>
      <c r="C229" s="43" t="s">
        <v>588</v>
      </c>
      <c r="D229" s="40">
        <v>3111950</v>
      </c>
      <c r="E229" s="123">
        <v>0</v>
      </c>
      <c r="F229" s="35">
        <f t="shared" si="9"/>
        <v>3111950</v>
      </c>
    </row>
    <row r="230" spans="1:6" s="44" customFormat="1" ht="14.25" customHeight="1" x14ac:dyDescent="0.2">
      <c r="A230" s="41" t="s">
        <v>199</v>
      </c>
      <c r="B230" s="42" t="s">
        <v>110</v>
      </c>
      <c r="C230" s="43" t="s">
        <v>516</v>
      </c>
      <c r="D230" s="40">
        <f>D231</f>
        <v>62189523.539999999</v>
      </c>
      <c r="E230" s="123">
        <f>E231</f>
        <v>9601024.2400000002</v>
      </c>
      <c r="F230" s="35">
        <f t="shared" si="9"/>
        <v>52588499.299999997</v>
      </c>
    </row>
    <row r="231" spans="1:6" s="44" customFormat="1" ht="30" customHeight="1" x14ac:dyDescent="0.2">
      <c r="A231" s="41" t="s">
        <v>200</v>
      </c>
      <c r="B231" s="42" t="s">
        <v>110</v>
      </c>
      <c r="C231" s="43" t="s">
        <v>517</v>
      </c>
      <c r="D231" s="40">
        <f>D232+D233+D234+D238+D237</f>
        <v>62189523.539999999</v>
      </c>
      <c r="E231" s="123">
        <f>E232+E233+E234+E238+E237</f>
        <v>9601024.2400000002</v>
      </c>
      <c r="F231" s="35">
        <f>D231-E231</f>
        <v>52588499.299999997</v>
      </c>
    </row>
    <row r="232" spans="1:6" s="44" customFormat="1" ht="30.75" customHeight="1" x14ac:dyDescent="0.2">
      <c r="A232" s="41" t="s">
        <v>200</v>
      </c>
      <c r="B232" s="42" t="s">
        <v>110</v>
      </c>
      <c r="C232" s="43" t="s">
        <v>518</v>
      </c>
      <c r="D232" s="40">
        <v>32103000</v>
      </c>
      <c r="E232" s="123">
        <v>0</v>
      </c>
      <c r="F232" s="35">
        <f>D232-E232</f>
        <v>32103000</v>
      </c>
    </row>
    <row r="233" spans="1:6" s="44" customFormat="1" ht="30.75" hidden="1" customHeight="1" x14ac:dyDescent="0.2">
      <c r="A233" s="41" t="s">
        <v>200</v>
      </c>
      <c r="B233" s="42" t="s">
        <v>110</v>
      </c>
      <c r="C233" s="43" t="s">
        <v>201</v>
      </c>
      <c r="D233" s="40">
        <v>0</v>
      </c>
      <c r="E233" s="123">
        <v>0</v>
      </c>
      <c r="F233" s="35">
        <f>D233-E233</f>
        <v>0</v>
      </c>
    </row>
    <row r="234" spans="1:6" s="44" customFormat="1" ht="30.75" hidden="1" customHeight="1" x14ac:dyDescent="0.2">
      <c r="A234" s="41" t="s">
        <v>200</v>
      </c>
      <c r="B234" s="42" t="s">
        <v>110</v>
      </c>
      <c r="C234" s="43" t="s">
        <v>202</v>
      </c>
      <c r="D234" s="40">
        <v>0</v>
      </c>
      <c r="E234" s="123">
        <v>0</v>
      </c>
      <c r="F234" s="35">
        <f>D234-E234</f>
        <v>0</v>
      </c>
    </row>
    <row r="235" spans="1:6" s="44" customFormat="1" ht="39.75" hidden="1" customHeight="1" x14ac:dyDescent="0.2">
      <c r="A235" s="41" t="s">
        <v>203</v>
      </c>
      <c r="B235" s="42" t="s">
        <v>110</v>
      </c>
      <c r="C235" s="43" t="s">
        <v>204</v>
      </c>
      <c r="D235" s="40">
        <f>D236</f>
        <v>0</v>
      </c>
      <c r="E235" s="123">
        <f>E236</f>
        <v>0</v>
      </c>
      <c r="F235" s="35">
        <f>D235-E235</f>
        <v>0</v>
      </c>
    </row>
    <row r="236" spans="1:6" s="44" customFormat="1" ht="40.5" hidden="1" customHeight="1" x14ac:dyDescent="0.2">
      <c r="A236" s="41" t="s">
        <v>205</v>
      </c>
      <c r="B236" s="42" t="s">
        <v>110</v>
      </c>
      <c r="C236" s="43" t="s">
        <v>206</v>
      </c>
      <c r="D236" s="40">
        <v>0</v>
      </c>
      <c r="E236" s="123">
        <v>0</v>
      </c>
      <c r="F236" s="35">
        <f t="shared" si="9"/>
        <v>0</v>
      </c>
    </row>
    <row r="237" spans="1:6" s="44" customFormat="1" ht="40.5" customHeight="1" x14ac:dyDescent="0.2">
      <c r="A237" s="41" t="s">
        <v>200</v>
      </c>
      <c r="B237" s="42" t="s">
        <v>110</v>
      </c>
      <c r="C237" s="43" t="s">
        <v>519</v>
      </c>
      <c r="D237" s="40">
        <v>29815757.359999999</v>
      </c>
      <c r="E237" s="123">
        <v>9330258.0600000005</v>
      </c>
      <c r="F237" s="35">
        <f>D237-E237</f>
        <v>20485499.299999997</v>
      </c>
    </row>
    <row r="238" spans="1:6" s="44" customFormat="1" ht="32.25" customHeight="1" x14ac:dyDescent="0.2">
      <c r="A238" s="41" t="s">
        <v>200</v>
      </c>
      <c r="B238" s="42" t="s">
        <v>110</v>
      </c>
      <c r="C238" s="43" t="s">
        <v>520</v>
      </c>
      <c r="D238" s="40">
        <v>270766.18</v>
      </c>
      <c r="E238" s="123">
        <v>270766.18</v>
      </c>
      <c r="F238" s="35">
        <f t="shared" si="9"/>
        <v>0</v>
      </c>
    </row>
    <row r="239" spans="1:6" s="44" customFormat="1" ht="31.5" customHeight="1" x14ac:dyDescent="0.2">
      <c r="A239" s="41" t="s">
        <v>207</v>
      </c>
      <c r="B239" s="42" t="s">
        <v>110</v>
      </c>
      <c r="C239" s="43" t="s">
        <v>521</v>
      </c>
      <c r="D239" s="40">
        <f>D240+D243+D251+D254+D257+D262+D246+D273+D248</f>
        <v>578221946.92000008</v>
      </c>
      <c r="E239" s="123">
        <f>E240+E243+E251+E254+E257+E262+E246+E273+E248</f>
        <v>391358385.64000005</v>
      </c>
      <c r="F239" s="35">
        <f t="shared" si="9"/>
        <v>186863561.28000003</v>
      </c>
    </row>
    <row r="240" spans="1:6" s="44" customFormat="1" ht="33.75" x14ac:dyDescent="0.2">
      <c r="A240" s="41" t="s">
        <v>208</v>
      </c>
      <c r="B240" s="42" t="s">
        <v>110</v>
      </c>
      <c r="C240" s="43" t="s">
        <v>522</v>
      </c>
      <c r="D240" s="40">
        <f>D241</f>
        <v>3477940</v>
      </c>
      <c r="E240" s="123">
        <f>E241</f>
        <v>2286065.0699999998</v>
      </c>
      <c r="F240" s="35">
        <f t="shared" si="9"/>
        <v>1191874.9300000002</v>
      </c>
    </row>
    <row r="241" spans="1:6" s="44" customFormat="1" ht="49.5" customHeight="1" x14ac:dyDescent="0.2">
      <c r="A241" s="41" t="s">
        <v>209</v>
      </c>
      <c r="B241" s="42" t="s">
        <v>110</v>
      </c>
      <c r="C241" s="43" t="s">
        <v>523</v>
      </c>
      <c r="D241" s="40">
        <f>D242</f>
        <v>3477940</v>
      </c>
      <c r="E241" s="123">
        <f>E242</f>
        <v>2286065.0699999998</v>
      </c>
      <c r="F241" s="35">
        <f t="shared" si="9"/>
        <v>1191874.9300000002</v>
      </c>
    </row>
    <row r="242" spans="1:6" s="44" customFormat="1" ht="48" customHeight="1" x14ac:dyDescent="0.2">
      <c r="A242" s="41" t="s">
        <v>209</v>
      </c>
      <c r="B242" s="42" t="s">
        <v>110</v>
      </c>
      <c r="C242" s="43" t="s">
        <v>524</v>
      </c>
      <c r="D242" s="40">
        <v>3477940</v>
      </c>
      <c r="E242" s="123">
        <v>2286065.0699999998</v>
      </c>
      <c r="F242" s="35">
        <f t="shared" si="9"/>
        <v>1191874.9300000002</v>
      </c>
    </row>
    <row r="243" spans="1:6" s="44" customFormat="1" ht="57" hidden="1" customHeight="1" x14ac:dyDescent="0.2">
      <c r="A243" s="41" t="s">
        <v>210</v>
      </c>
      <c r="B243" s="42" t="s">
        <v>110</v>
      </c>
      <c r="C243" s="43" t="s">
        <v>211</v>
      </c>
      <c r="D243" s="40">
        <f>D244</f>
        <v>0</v>
      </c>
      <c r="E243" s="123">
        <f>E244</f>
        <v>0</v>
      </c>
      <c r="F243" s="35">
        <f t="shared" si="9"/>
        <v>0</v>
      </c>
    </row>
    <row r="244" spans="1:6" s="44" customFormat="1" ht="66" hidden="1" customHeight="1" x14ac:dyDescent="0.2">
      <c r="A244" s="41" t="s">
        <v>212</v>
      </c>
      <c r="B244" s="42" t="s">
        <v>110</v>
      </c>
      <c r="C244" s="43" t="s">
        <v>213</v>
      </c>
      <c r="D244" s="40">
        <f>D245</f>
        <v>0</v>
      </c>
      <c r="E244" s="123">
        <f>E245</f>
        <v>0</v>
      </c>
      <c r="F244" s="35">
        <f t="shared" si="9"/>
        <v>0</v>
      </c>
    </row>
    <row r="245" spans="1:6" s="44" customFormat="1" ht="66.75" hidden="1" customHeight="1" x14ac:dyDescent="0.2">
      <c r="A245" s="41" t="s">
        <v>212</v>
      </c>
      <c r="B245" s="42" t="s">
        <v>110</v>
      </c>
      <c r="C245" s="43" t="s">
        <v>214</v>
      </c>
      <c r="D245" s="40">
        <v>0</v>
      </c>
      <c r="E245" s="123">
        <v>0</v>
      </c>
      <c r="F245" s="35">
        <f t="shared" si="9"/>
        <v>0</v>
      </c>
    </row>
    <row r="246" spans="1:6" s="44" customFormat="1" ht="52.5" hidden="1" customHeight="1" x14ac:dyDescent="0.2">
      <c r="A246" s="41" t="s">
        <v>215</v>
      </c>
      <c r="B246" s="42" t="s">
        <v>110</v>
      </c>
      <c r="C246" s="43" t="s">
        <v>216</v>
      </c>
      <c r="D246" s="40">
        <f>D247</f>
        <v>0</v>
      </c>
      <c r="E246" s="123">
        <f>E247</f>
        <v>0</v>
      </c>
      <c r="F246" s="35">
        <f t="shared" si="9"/>
        <v>0</v>
      </c>
    </row>
    <row r="247" spans="1:6" s="44" customFormat="1" ht="66.75" hidden="1" customHeight="1" x14ac:dyDescent="0.2">
      <c r="A247" s="41" t="s">
        <v>217</v>
      </c>
      <c r="B247" s="42" t="s">
        <v>110</v>
      </c>
      <c r="C247" s="43" t="s">
        <v>218</v>
      </c>
      <c r="D247" s="40">
        <v>0</v>
      </c>
      <c r="E247" s="123">
        <v>0</v>
      </c>
      <c r="F247" s="35">
        <f t="shared" si="9"/>
        <v>0</v>
      </c>
    </row>
    <row r="248" spans="1:6" s="44" customFormat="1" ht="61.5" customHeight="1" x14ac:dyDescent="0.2">
      <c r="A248" s="41" t="s">
        <v>215</v>
      </c>
      <c r="B248" s="42" t="s">
        <v>110</v>
      </c>
      <c r="C248" s="43" t="s">
        <v>525</v>
      </c>
      <c r="D248" s="40">
        <f>D249</f>
        <v>36667</v>
      </c>
      <c r="E248" s="123">
        <f>E249</f>
        <v>36667</v>
      </c>
      <c r="F248" s="35">
        <f t="shared" si="9"/>
        <v>0</v>
      </c>
    </row>
    <row r="249" spans="1:6" s="44" customFormat="1" ht="66.75" customHeight="1" x14ac:dyDescent="0.2">
      <c r="A249" s="41" t="s">
        <v>217</v>
      </c>
      <c r="B249" s="42" t="s">
        <v>110</v>
      </c>
      <c r="C249" s="43" t="s">
        <v>525</v>
      </c>
      <c r="D249" s="40">
        <f>D250</f>
        <v>36667</v>
      </c>
      <c r="E249" s="123">
        <f>E250</f>
        <v>36667</v>
      </c>
      <c r="F249" s="35">
        <f t="shared" si="9"/>
        <v>0</v>
      </c>
    </row>
    <row r="250" spans="1:6" s="44" customFormat="1" ht="63" customHeight="1" x14ac:dyDescent="0.2">
      <c r="A250" s="41" t="s">
        <v>217</v>
      </c>
      <c r="B250" s="42" t="s">
        <v>110</v>
      </c>
      <c r="C250" s="43" t="s">
        <v>526</v>
      </c>
      <c r="D250" s="40">
        <v>36667</v>
      </c>
      <c r="E250" s="123">
        <v>36667</v>
      </c>
      <c r="F250" s="35">
        <f t="shared" si="9"/>
        <v>0</v>
      </c>
    </row>
    <row r="251" spans="1:6" s="44" customFormat="1" ht="47.25" customHeight="1" x14ac:dyDescent="0.2">
      <c r="A251" s="41" t="s">
        <v>408</v>
      </c>
      <c r="B251" s="42" t="s">
        <v>110</v>
      </c>
      <c r="C251" s="43" t="s">
        <v>527</v>
      </c>
      <c r="D251" s="40">
        <f>D252</f>
        <v>1110648</v>
      </c>
      <c r="E251" s="123">
        <f>E252</f>
        <v>832986</v>
      </c>
      <c r="F251" s="35">
        <f t="shared" si="9"/>
        <v>277662</v>
      </c>
    </row>
    <row r="252" spans="1:6" s="44" customFormat="1" ht="54" customHeight="1" x14ac:dyDescent="0.2">
      <c r="A252" s="41" t="s">
        <v>409</v>
      </c>
      <c r="B252" s="42" t="s">
        <v>110</v>
      </c>
      <c r="C252" s="43" t="s">
        <v>528</v>
      </c>
      <c r="D252" s="40">
        <f>D253</f>
        <v>1110648</v>
      </c>
      <c r="E252" s="123">
        <f>E253</f>
        <v>832986</v>
      </c>
      <c r="F252" s="35">
        <f t="shared" si="9"/>
        <v>277662</v>
      </c>
    </row>
    <row r="253" spans="1:6" s="44" customFormat="1" ht="53.25" customHeight="1" x14ac:dyDescent="0.2">
      <c r="A253" s="41" t="s">
        <v>409</v>
      </c>
      <c r="B253" s="42" t="s">
        <v>110</v>
      </c>
      <c r="C253" s="43" t="s">
        <v>529</v>
      </c>
      <c r="D253" s="40">
        <v>1110648</v>
      </c>
      <c r="E253" s="123">
        <v>832986</v>
      </c>
      <c r="F253" s="35">
        <f t="shared" si="9"/>
        <v>277662</v>
      </c>
    </row>
    <row r="254" spans="1:6" s="44" customFormat="1" ht="44.25" hidden="1" customHeight="1" x14ac:dyDescent="0.2">
      <c r="A254" s="41" t="s">
        <v>410</v>
      </c>
      <c r="B254" s="42" t="s">
        <v>110</v>
      </c>
      <c r="C254" s="43" t="s">
        <v>411</v>
      </c>
      <c r="D254" s="40">
        <f>D255</f>
        <v>0</v>
      </c>
      <c r="E254" s="123">
        <f>E255</f>
        <v>0</v>
      </c>
      <c r="F254" s="35">
        <f t="shared" si="9"/>
        <v>0</v>
      </c>
    </row>
    <row r="255" spans="1:6" s="44" customFormat="1" ht="45.75" hidden="1" customHeight="1" x14ac:dyDescent="0.2">
      <c r="A255" s="41" t="s">
        <v>412</v>
      </c>
      <c r="B255" s="42" t="s">
        <v>110</v>
      </c>
      <c r="C255" s="43" t="s">
        <v>413</v>
      </c>
      <c r="D255" s="40">
        <f>D256</f>
        <v>0</v>
      </c>
      <c r="E255" s="123">
        <f>E256</f>
        <v>0</v>
      </c>
      <c r="F255" s="35">
        <f t="shared" si="9"/>
        <v>0</v>
      </c>
    </row>
    <row r="256" spans="1:6" s="44" customFormat="1" ht="41.25" hidden="1" customHeight="1" x14ac:dyDescent="0.2">
      <c r="A256" s="41" t="s">
        <v>412</v>
      </c>
      <c r="B256" s="42" t="s">
        <v>110</v>
      </c>
      <c r="C256" s="43" t="s">
        <v>414</v>
      </c>
      <c r="D256" s="40">
        <v>0</v>
      </c>
      <c r="E256" s="123">
        <v>0</v>
      </c>
      <c r="F256" s="35">
        <f t="shared" si="9"/>
        <v>0</v>
      </c>
    </row>
    <row r="257" spans="1:6" s="44" customFormat="1" ht="42" customHeight="1" x14ac:dyDescent="0.2">
      <c r="A257" s="41" t="s">
        <v>415</v>
      </c>
      <c r="B257" s="42" t="s">
        <v>110</v>
      </c>
      <c r="C257" s="43" t="s">
        <v>530</v>
      </c>
      <c r="D257" s="40">
        <f>D258</f>
        <v>567240691.92000008</v>
      </c>
      <c r="E257" s="123">
        <f>E258</f>
        <v>383373001.57000005</v>
      </c>
      <c r="F257" s="35">
        <f t="shared" si="9"/>
        <v>183867690.35000002</v>
      </c>
    </row>
    <row r="258" spans="1:6" s="44" customFormat="1" ht="54.75" customHeight="1" x14ac:dyDescent="0.2">
      <c r="A258" s="41" t="s">
        <v>416</v>
      </c>
      <c r="B258" s="42" t="s">
        <v>110</v>
      </c>
      <c r="C258" s="43" t="s">
        <v>531</v>
      </c>
      <c r="D258" s="40">
        <f>D259+D260+D261</f>
        <v>567240691.92000008</v>
      </c>
      <c r="E258" s="123">
        <f>E259+E260+E261</f>
        <v>383373001.57000005</v>
      </c>
      <c r="F258" s="35">
        <f t="shared" si="9"/>
        <v>183867690.35000002</v>
      </c>
    </row>
    <row r="259" spans="1:6" s="44" customFormat="1" ht="48.75" customHeight="1" x14ac:dyDescent="0.2">
      <c r="A259" s="41" t="s">
        <v>416</v>
      </c>
      <c r="B259" s="42" t="s">
        <v>110</v>
      </c>
      <c r="C259" s="43" t="s">
        <v>532</v>
      </c>
      <c r="D259" s="40">
        <v>3268780.33</v>
      </c>
      <c r="E259" s="123">
        <v>24086305.370000001</v>
      </c>
      <c r="F259" s="35">
        <f t="shared" si="9"/>
        <v>-20817525.039999999</v>
      </c>
    </row>
    <row r="260" spans="1:6" s="44" customFormat="1" ht="45" x14ac:dyDescent="0.2">
      <c r="A260" s="41" t="s">
        <v>416</v>
      </c>
      <c r="B260" s="42" t="s">
        <v>110</v>
      </c>
      <c r="C260" s="43" t="s">
        <v>533</v>
      </c>
      <c r="D260" s="40">
        <v>540561578.59000003</v>
      </c>
      <c r="E260" s="123">
        <v>341728946.54000002</v>
      </c>
      <c r="F260" s="35">
        <f t="shared" si="9"/>
        <v>198832632.05000001</v>
      </c>
    </row>
    <row r="261" spans="1:6" s="44" customFormat="1" ht="53.25" customHeight="1" x14ac:dyDescent="0.2">
      <c r="A261" s="41" t="s">
        <v>416</v>
      </c>
      <c r="B261" s="42" t="s">
        <v>110</v>
      </c>
      <c r="C261" s="43" t="s">
        <v>534</v>
      </c>
      <c r="D261" s="40">
        <v>23410333</v>
      </c>
      <c r="E261" s="123">
        <v>17557749.66</v>
      </c>
      <c r="F261" s="35">
        <f t="shared" si="9"/>
        <v>5852583.3399999999</v>
      </c>
    </row>
    <row r="262" spans="1:6" s="44" customFormat="1" ht="84" customHeight="1" thickBot="1" x14ac:dyDescent="0.25">
      <c r="A262" s="53" t="s">
        <v>324</v>
      </c>
      <c r="B262" s="42" t="s">
        <v>110</v>
      </c>
      <c r="C262" s="43" t="s">
        <v>535</v>
      </c>
      <c r="D262" s="40">
        <f>D263</f>
        <v>6356000</v>
      </c>
      <c r="E262" s="123">
        <f>E263</f>
        <v>4829666</v>
      </c>
      <c r="F262" s="35">
        <f t="shared" si="9"/>
        <v>1526334</v>
      </c>
    </row>
    <row r="263" spans="1:6" s="44" customFormat="1" ht="92.25" customHeight="1" thickBot="1" x14ac:dyDescent="0.25">
      <c r="A263" s="53" t="s">
        <v>325</v>
      </c>
      <c r="B263" s="42" t="s">
        <v>110</v>
      </c>
      <c r="C263" s="43" t="s">
        <v>1616</v>
      </c>
      <c r="D263" s="40">
        <f>D264</f>
        <v>6356000</v>
      </c>
      <c r="E263" s="123">
        <f>E264</f>
        <v>4829666</v>
      </c>
      <c r="F263" s="35">
        <f t="shared" si="9"/>
        <v>1526334</v>
      </c>
    </row>
    <row r="264" spans="1:6" s="44" customFormat="1" ht="103.5" customHeight="1" thickBot="1" x14ac:dyDescent="0.25">
      <c r="A264" s="53" t="s">
        <v>325</v>
      </c>
      <c r="B264" s="42" t="s">
        <v>110</v>
      </c>
      <c r="C264" s="43" t="s">
        <v>510</v>
      </c>
      <c r="D264" s="40">
        <v>6356000</v>
      </c>
      <c r="E264" s="123">
        <v>4829666</v>
      </c>
      <c r="F264" s="35">
        <f>D264-E264</f>
        <v>1526334</v>
      </c>
    </row>
    <row r="265" spans="1:6" s="44" customFormat="1" ht="16.5" hidden="1" customHeight="1" x14ac:dyDescent="0.2">
      <c r="A265" s="46" t="s">
        <v>326</v>
      </c>
      <c r="B265" s="42" t="s">
        <v>110</v>
      </c>
      <c r="C265" s="54" t="s">
        <v>327</v>
      </c>
      <c r="D265" s="40">
        <f>D266+D268</f>
        <v>0</v>
      </c>
      <c r="E265" s="123">
        <f>E266+E268</f>
        <v>0</v>
      </c>
      <c r="F265" s="35">
        <f t="shared" si="9"/>
        <v>0</v>
      </c>
    </row>
    <row r="266" spans="1:6" s="44" customFormat="1" ht="72" hidden="1" customHeight="1" x14ac:dyDescent="0.2">
      <c r="A266" s="46" t="s">
        <v>328</v>
      </c>
      <c r="B266" s="42" t="s">
        <v>110</v>
      </c>
      <c r="C266" s="54" t="s">
        <v>329</v>
      </c>
      <c r="D266" s="55">
        <f>D267</f>
        <v>0</v>
      </c>
      <c r="E266" s="134">
        <f>E267</f>
        <v>0</v>
      </c>
      <c r="F266" s="35">
        <f t="shared" si="9"/>
        <v>0</v>
      </c>
    </row>
    <row r="267" spans="1:6" s="44" customFormat="1" ht="69" hidden="1" customHeight="1" x14ac:dyDescent="0.2">
      <c r="A267" s="46" t="s">
        <v>330</v>
      </c>
      <c r="B267" s="42" t="s">
        <v>110</v>
      </c>
      <c r="C267" s="54" t="s">
        <v>331</v>
      </c>
      <c r="D267" s="55">
        <v>0</v>
      </c>
      <c r="E267" s="134">
        <v>0</v>
      </c>
      <c r="F267" s="35">
        <f t="shared" ref="F267:F308" si="11">D267-E267</f>
        <v>0</v>
      </c>
    </row>
    <row r="268" spans="1:6" s="44" customFormat="1" ht="71.25" hidden="1" customHeight="1" x14ac:dyDescent="0.2">
      <c r="A268" s="46" t="s">
        <v>332</v>
      </c>
      <c r="B268" s="42" t="s">
        <v>110</v>
      </c>
      <c r="C268" s="54" t="s">
        <v>333</v>
      </c>
      <c r="D268" s="55">
        <f>D269</f>
        <v>0</v>
      </c>
      <c r="E268" s="134">
        <f>E269</f>
        <v>0</v>
      </c>
      <c r="F268" s="35">
        <f t="shared" si="11"/>
        <v>0</v>
      </c>
    </row>
    <row r="269" spans="1:6" s="44" customFormat="1" ht="72.75" hidden="1" customHeight="1" x14ac:dyDescent="0.2">
      <c r="A269" s="46" t="s">
        <v>334</v>
      </c>
      <c r="B269" s="42" t="s">
        <v>110</v>
      </c>
      <c r="C269" s="54" t="s">
        <v>335</v>
      </c>
      <c r="D269" s="55">
        <v>0</v>
      </c>
      <c r="E269" s="134">
        <v>0</v>
      </c>
      <c r="F269" s="35">
        <f t="shared" si="11"/>
        <v>0</v>
      </c>
    </row>
    <row r="270" spans="1:6" s="44" customFormat="1" ht="31.5" hidden="1" customHeight="1" x14ac:dyDescent="0.2">
      <c r="A270" s="46" t="s">
        <v>336</v>
      </c>
      <c r="B270" s="42" t="s">
        <v>110</v>
      </c>
      <c r="C270" s="54" t="s">
        <v>337</v>
      </c>
      <c r="D270" s="40">
        <f>D271</f>
        <v>0</v>
      </c>
      <c r="E270" s="123">
        <f>E271</f>
        <v>0</v>
      </c>
      <c r="F270" s="35">
        <f t="shared" si="11"/>
        <v>0</v>
      </c>
    </row>
    <row r="271" spans="1:6" s="44" customFormat="1" ht="29.25" hidden="1" customHeight="1" x14ac:dyDescent="0.2">
      <c r="A271" s="46" t="s">
        <v>338</v>
      </c>
      <c r="B271" s="42" t="s">
        <v>110</v>
      </c>
      <c r="C271" s="54" t="s">
        <v>339</v>
      </c>
      <c r="D271" s="40">
        <f>D272</f>
        <v>0</v>
      </c>
      <c r="E271" s="123">
        <f>E272</f>
        <v>0</v>
      </c>
      <c r="F271" s="35">
        <f t="shared" si="11"/>
        <v>0</v>
      </c>
    </row>
    <row r="272" spans="1:6" s="44" customFormat="1" ht="32.25" hidden="1" customHeight="1" x14ac:dyDescent="0.2">
      <c r="A272" s="46" t="s">
        <v>338</v>
      </c>
      <c r="B272" s="42" t="s">
        <v>110</v>
      </c>
      <c r="C272" s="54" t="s">
        <v>340</v>
      </c>
      <c r="D272" s="40">
        <v>0</v>
      </c>
      <c r="E272" s="123">
        <v>0</v>
      </c>
      <c r="F272" s="35">
        <f t="shared" si="11"/>
        <v>0</v>
      </c>
    </row>
    <row r="273" spans="1:6" s="44" customFormat="1" ht="42.75" hidden="1" customHeight="1" x14ac:dyDescent="0.2">
      <c r="A273" s="51" t="s">
        <v>341</v>
      </c>
      <c r="B273" s="42" t="s">
        <v>110</v>
      </c>
      <c r="C273" s="54" t="s">
        <v>342</v>
      </c>
      <c r="D273" s="40">
        <f>D274</f>
        <v>0</v>
      </c>
      <c r="E273" s="123">
        <f>E274</f>
        <v>0</v>
      </c>
      <c r="F273" s="35">
        <f t="shared" si="11"/>
        <v>0</v>
      </c>
    </row>
    <row r="274" spans="1:6" s="44" customFormat="1" ht="42.75" hidden="1" customHeight="1" x14ac:dyDescent="0.2">
      <c r="A274" s="51" t="s">
        <v>343</v>
      </c>
      <c r="B274" s="42" t="s">
        <v>110</v>
      </c>
      <c r="C274" s="54" t="s">
        <v>0</v>
      </c>
      <c r="D274" s="40">
        <v>0</v>
      </c>
      <c r="E274" s="123">
        <v>0</v>
      </c>
      <c r="F274" s="35">
        <f t="shared" si="11"/>
        <v>0</v>
      </c>
    </row>
    <row r="275" spans="1:6" s="44" customFormat="1" ht="32.25" hidden="1" customHeight="1" x14ac:dyDescent="0.2">
      <c r="A275" s="46" t="s">
        <v>1</v>
      </c>
      <c r="B275" s="42" t="s">
        <v>110</v>
      </c>
      <c r="C275" s="54" t="s">
        <v>2</v>
      </c>
      <c r="D275" s="40">
        <f>D280+D284+D286+D276+D278+D282</f>
        <v>0</v>
      </c>
      <c r="E275" s="123">
        <f>E280+E284+E286+E276+E278+E282</f>
        <v>0</v>
      </c>
      <c r="F275" s="35">
        <f t="shared" si="11"/>
        <v>0</v>
      </c>
    </row>
    <row r="276" spans="1:6" s="44" customFormat="1" ht="53.25" hidden="1" customHeight="1" x14ac:dyDescent="0.2">
      <c r="A276" s="46" t="s">
        <v>3</v>
      </c>
      <c r="B276" s="42" t="s">
        <v>110</v>
      </c>
      <c r="C276" s="54" t="s">
        <v>4</v>
      </c>
      <c r="D276" s="40">
        <f>D277</f>
        <v>0</v>
      </c>
      <c r="E276" s="123">
        <f>E277</f>
        <v>0</v>
      </c>
      <c r="F276" s="35">
        <f t="shared" si="11"/>
        <v>0</v>
      </c>
    </row>
    <row r="277" spans="1:6" s="44" customFormat="1" ht="61.5" hidden="1" customHeight="1" x14ac:dyDescent="0.2">
      <c r="A277" s="46" t="s">
        <v>5</v>
      </c>
      <c r="B277" s="42" t="s">
        <v>110</v>
      </c>
      <c r="C277" s="54" t="s">
        <v>6</v>
      </c>
      <c r="D277" s="40">
        <v>0</v>
      </c>
      <c r="E277" s="123">
        <v>0</v>
      </c>
      <c r="F277" s="35">
        <f t="shared" si="11"/>
        <v>0</v>
      </c>
    </row>
    <row r="278" spans="1:6" s="44" customFormat="1" ht="61.5" hidden="1" customHeight="1" x14ac:dyDescent="0.2">
      <c r="A278" s="46" t="s">
        <v>7</v>
      </c>
      <c r="B278" s="42" t="s">
        <v>110</v>
      </c>
      <c r="C278" s="54" t="s">
        <v>8</v>
      </c>
      <c r="D278" s="40">
        <f>D279</f>
        <v>0</v>
      </c>
      <c r="E278" s="123">
        <f>E279</f>
        <v>0</v>
      </c>
      <c r="F278" s="35">
        <f t="shared" si="11"/>
        <v>0</v>
      </c>
    </row>
    <row r="279" spans="1:6" s="44" customFormat="1" ht="54.75" hidden="1" customHeight="1" x14ac:dyDescent="0.2">
      <c r="A279" s="46" t="s">
        <v>9</v>
      </c>
      <c r="B279" s="42" t="s">
        <v>110</v>
      </c>
      <c r="C279" s="54" t="s">
        <v>10</v>
      </c>
      <c r="D279" s="40">
        <v>0</v>
      </c>
      <c r="E279" s="123">
        <v>0</v>
      </c>
      <c r="F279" s="35">
        <f t="shared" si="11"/>
        <v>0</v>
      </c>
    </row>
    <row r="280" spans="1:6" s="44" customFormat="1" ht="73.5" hidden="1" customHeight="1" x14ac:dyDescent="0.2">
      <c r="A280" s="47" t="s">
        <v>11</v>
      </c>
      <c r="B280" s="42" t="s">
        <v>110</v>
      </c>
      <c r="C280" s="43" t="s">
        <v>12</v>
      </c>
      <c r="D280" s="40">
        <f>D281</f>
        <v>0</v>
      </c>
      <c r="E280" s="123">
        <f>E281</f>
        <v>0</v>
      </c>
      <c r="F280" s="35">
        <f>D280-E280</f>
        <v>0</v>
      </c>
    </row>
    <row r="281" spans="1:6" s="44" customFormat="1" ht="82.5" hidden="1" customHeight="1" x14ac:dyDescent="0.2">
      <c r="A281" s="47" t="s">
        <v>13</v>
      </c>
      <c r="B281" s="42" t="s">
        <v>110</v>
      </c>
      <c r="C281" s="43" t="s">
        <v>14</v>
      </c>
      <c r="D281" s="40">
        <v>0</v>
      </c>
      <c r="E281" s="123">
        <v>0</v>
      </c>
      <c r="F281" s="35">
        <f>D281-E281</f>
        <v>0</v>
      </c>
    </row>
    <row r="282" spans="1:6" s="44" customFormat="1" ht="71.25" hidden="1" customHeight="1" x14ac:dyDescent="0.2">
      <c r="A282" s="46" t="s">
        <v>15</v>
      </c>
      <c r="B282" s="42" t="s">
        <v>110</v>
      </c>
      <c r="C282" s="54" t="s">
        <v>16</v>
      </c>
      <c r="D282" s="40">
        <f>D283</f>
        <v>0</v>
      </c>
      <c r="E282" s="123">
        <f>E283</f>
        <v>0</v>
      </c>
      <c r="F282" s="35">
        <f t="shared" si="11"/>
        <v>0</v>
      </c>
    </row>
    <row r="283" spans="1:6" s="44" customFormat="1" ht="71.25" hidden="1" customHeight="1" x14ac:dyDescent="0.2">
      <c r="A283" s="46" t="s">
        <v>17</v>
      </c>
      <c r="B283" s="42" t="s">
        <v>110</v>
      </c>
      <c r="C283" s="54" t="s">
        <v>18</v>
      </c>
      <c r="D283" s="40">
        <v>0</v>
      </c>
      <c r="E283" s="123">
        <v>0</v>
      </c>
      <c r="F283" s="35">
        <f t="shared" si="11"/>
        <v>0</v>
      </c>
    </row>
    <row r="284" spans="1:6" s="44" customFormat="1" ht="84.75" hidden="1" customHeight="1" x14ac:dyDescent="0.2">
      <c r="A284" s="46" t="s">
        <v>19</v>
      </c>
      <c r="B284" s="42" t="s">
        <v>110</v>
      </c>
      <c r="C284" s="54" t="s">
        <v>20</v>
      </c>
      <c r="D284" s="40">
        <f>D285</f>
        <v>0</v>
      </c>
      <c r="E284" s="123">
        <f>E285</f>
        <v>0</v>
      </c>
      <c r="F284" s="35">
        <f t="shared" si="11"/>
        <v>0</v>
      </c>
    </row>
    <row r="285" spans="1:6" s="44" customFormat="1" ht="82.5" hidden="1" customHeight="1" x14ac:dyDescent="0.2">
      <c r="A285" s="46" t="s">
        <v>426</v>
      </c>
      <c r="B285" s="42" t="s">
        <v>110</v>
      </c>
      <c r="C285" s="54" t="s">
        <v>427</v>
      </c>
      <c r="D285" s="40">
        <v>0</v>
      </c>
      <c r="E285" s="123">
        <v>0</v>
      </c>
      <c r="F285" s="35">
        <f t="shared" si="11"/>
        <v>0</v>
      </c>
    </row>
    <row r="286" spans="1:6" s="44" customFormat="1" ht="30.75" hidden="1" customHeight="1" x14ac:dyDescent="0.2">
      <c r="A286" s="46" t="s">
        <v>428</v>
      </c>
      <c r="B286" s="42" t="s">
        <v>110</v>
      </c>
      <c r="C286" s="54" t="s">
        <v>429</v>
      </c>
      <c r="D286" s="40">
        <f>D287</f>
        <v>0</v>
      </c>
      <c r="E286" s="123">
        <f>E287</f>
        <v>0</v>
      </c>
      <c r="F286" s="35">
        <f t="shared" si="11"/>
        <v>0</v>
      </c>
    </row>
    <row r="287" spans="1:6" s="44" customFormat="1" ht="38.25" hidden="1" customHeight="1" x14ac:dyDescent="0.2">
      <c r="A287" s="46" t="s">
        <v>430</v>
      </c>
      <c r="B287" s="42" t="s">
        <v>110</v>
      </c>
      <c r="C287" s="54" t="s">
        <v>431</v>
      </c>
      <c r="D287" s="40">
        <v>0</v>
      </c>
      <c r="E287" s="123">
        <v>0</v>
      </c>
      <c r="F287" s="35">
        <f t="shared" si="11"/>
        <v>0</v>
      </c>
    </row>
    <row r="288" spans="1:6" s="44" customFormat="1" ht="24.75" hidden="1" customHeight="1" x14ac:dyDescent="0.2">
      <c r="A288" s="46" t="s">
        <v>432</v>
      </c>
      <c r="B288" s="42" t="s">
        <v>110</v>
      </c>
      <c r="C288" s="54" t="s">
        <v>433</v>
      </c>
      <c r="D288" s="40">
        <f>D289</f>
        <v>0</v>
      </c>
      <c r="E288" s="123">
        <f>E289</f>
        <v>0</v>
      </c>
      <c r="F288" s="35">
        <f t="shared" si="11"/>
        <v>0</v>
      </c>
    </row>
    <row r="289" spans="1:6" s="44" customFormat="1" ht="32.25" hidden="1" customHeight="1" x14ac:dyDescent="0.2">
      <c r="A289" s="46" t="s">
        <v>434</v>
      </c>
      <c r="B289" s="42" t="s">
        <v>110</v>
      </c>
      <c r="C289" s="54" t="s">
        <v>435</v>
      </c>
      <c r="D289" s="40">
        <f>D290</f>
        <v>0</v>
      </c>
      <c r="E289" s="123">
        <f>E290</f>
        <v>0</v>
      </c>
      <c r="F289" s="35">
        <f t="shared" si="11"/>
        <v>0</v>
      </c>
    </row>
    <row r="290" spans="1:6" s="44" customFormat="1" ht="32.25" hidden="1" customHeight="1" x14ac:dyDescent="0.2">
      <c r="A290" s="46" t="s">
        <v>434</v>
      </c>
      <c r="B290" s="42" t="s">
        <v>110</v>
      </c>
      <c r="C290" s="54" t="s">
        <v>340</v>
      </c>
      <c r="D290" s="40">
        <v>0</v>
      </c>
      <c r="E290" s="123">
        <v>0</v>
      </c>
      <c r="F290" s="35">
        <f t="shared" si="11"/>
        <v>0</v>
      </c>
    </row>
    <row r="291" spans="1:6" s="125" customFormat="1" ht="18.75" customHeight="1" x14ac:dyDescent="0.2">
      <c r="A291" s="143" t="s">
        <v>1</v>
      </c>
      <c r="B291" s="121" t="s">
        <v>110</v>
      </c>
      <c r="C291" s="144" t="s">
        <v>511</v>
      </c>
      <c r="D291" s="123">
        <f>D297+D292+D299+D302+D304</f>
        <v>112500000</v>
      </c>
      <c r="E291" s="123">
        <f>E295</f>
        <v>2357700</v>
      </c>
      <c r="F291" s="124">
        <f t="shared" si="11"/>
        <v>110142300</v>
      </c>
    </row>
    <row r="292" spans="1:6" s="125" customFormat="1" ht="65.25" hidden="1" customHeight="1" x14ac:dyDescent="0.2">
      <c r="A292" s="143" t="s">
        <v>3</v>
      </c>
      <c r="B292" s="121" t="s">
        <v>110</v>
      </c>
      <c r="C292" s="144" t="s">
        <v>436</v>
      </c>
      <c r="D292" s="123">
        <f>D293</f>
        <v>0</v>
      </c>
      <c r="E292" s="123">
        <f>E293</f>
        <v>0</v>
      </c>
      <c r="F292" s="124">
        <f t="shared" si="11"/>
        <v>0</v>
      </c>
    </row>
    <row r="293" spans="1:6" s="125" customFormat="1" ht="69" hidden="1" customHeight="1" x14ac:dyDescent="0.2">
      <c r="A293" s="143" t="s">
        <v>5</v>
      </c>
      <c r="B293" s="121" t="s">
        <v>110</v>
      </c>
      <c r="C293" s="144" t="s">
        <v>437</v>
      </c>
      <c r="D293" s="123">
        <f>D294</f>
        <v>0</v>
      </c>
      <c r="E293" s="123">
        <f>E294</f>
        <v>0</v>
      </c>
      <c r="F293" s="124">
        <f t="shared" si="11"/>
        <v>0</v>
      </c>
    </row>
    <row r="294" spans="1:6" s="125" customFormat="1" ht="75.75" hidden="1" customHeight="1" x14ac:dyDescent="0.2">
      <c r="A294" s="143" t="s">
        <v>5</v>
      </c>
      <c r="B294" s="121" t="s">
        <v>110</v>
      </c>
      <c r="C294" s="144" t="s">
        <v>438</v>
      </c>
      <c r="D294" s="123">
        <v>0</v>
      </c>
      <c r="E294" s="123">
        <v>0</v>
      </c>
      <c r="F294" s="124">
        <f t="shared" si="11"/>
        <v>0</v>
      </c>
    </row>
    <row r="295" spans="1:6" s="125" customFormat="1" ht="69.75" customHeight="1" x14ac:dyDescent="0.2">
      <c r="A295" s="143" t="s">
        <v>3</v>
      </c>
      <c r="B295" s="121" t="s">
        <v>110</v>
      </c>
      <c r="C295" s="144" t="s">
        <v>584</v>
      </c>
      <c r="D295" s="123">
        <f>D296</f>
        <v>0</v>
      </c>
      <c r="E295" s="123">
        <f>E296</f>
        <v>2357700</v>
      </c>
      <c r="F295" s="124">
        <f t="shared" si="11"/>
        <v>-2357700</v>
      </c>
    </row>
    <row r="296" spans="1:6" s="125" customFormat="1" ht="75.75" customHeight="1" x14ac:dyDescent="0.2">
      <c r="A296" s="143" t="s">
        <v>5</v>
      </c>
      <c r="B296" s="121" t="s">
        <v>110</v>
      </c>
      <c r="C296" s="144" t="s">
        <v>583</v>
      </c>
      <c r="D296" s="123">
        <v>0</v>
      </c>
      <c r="E296" s="123">
        <v>2357700</v>
      </c>
      <c r="F296" s="124">
        <f t="shared" si="11"/>
        <v>-2357700</v>
      </c>
    </row>
    <row r="297" spans="1:6" s="44" customFormat="1" ht="36" customHeight="1" x14ac:dyDescent="0.2">
      <c r="A297" s="46" t="s">
        <v>439</v>
      </c>
      <c r="B297" s="42" t="s">
        <v>110</v>
      </c>
      <c r="C297" s="54" t="s">
        <v>536</v>
      </c>
      <c r="D297" s="40">
        <f>D298</f>
        <v>112500000</v>
      </c>
      <c r="E297" s="123">
        <f>E298</f>
        <v>0</v>
      </c>
      <c r="F297" s="35">
        <f>D297-E297</f>
        <v>112500000</v>
      </c>
    </row>
    <row r="298" spans="1:6" s="44" customFormat="1" ht="75" customHeight="1" x14ac:dyDescent="0.2">
      <c r="A298" s="46" t="s">
        <v>566</v>
      </c>
      <c r="B298" s="42" t="s">
        <v>110</v>
      </c>
      <c r="C298" s="54" t="s">
        <v>567</v>
      </c>
      <c r="D298" s="40">
        <v>112500000</v>
      </c>
      <c r="E298" s="123">
        <v>0</v>
      </c>
      <c r="F298" s="35">
        <f t="shared" si="11"/>
        <v>112500000</v>
      </c>
    </row>
    <row r="299" spans="1:6" s="44" customFormat="1" ht="75" hidden="1" customHeight="1" x14ac:dyDescent="0.2">
      <c r="A299" s="46" t="s">
        <v>272</v>
      </c>
      <c r="B299" s="42" t="s">
        <v>110</v>
      </c>
      <c r="C299" s="54" t="s">
        <v>273</v>
      </c>
      <c r="D299" s="40">
        <f>D300</f>
        <v>0</v>
      </c>
      <c r="E299" s="123">
        <f>E300</f>
        <v>0</v>
      </c>
      <c r="F299" s="35">
        <f t="shared" si="11"/>
        <v>0</v>
      </c>
    </row>
    <row r="300" spans="1:6" s="44" customFormat="1" ht="95.25" hidden="1" customHeight="1" x14ac:dyDescent="0.2">
      <c r="A300" s="46" t="s">
        <v>274</v>
      </c>
      <c r="B300" s="42" t="s">
        <v>110</v>
      </c>
      <c r="C300" s="54" t="s">
        <v>275</v>
      </c>
      <c r="D300" s="40">
        <f>D301</f>
        <v>0</v>
      </c>
      <c r="E300" s="123">
        <f>E301</f>
        <v>0</v>
      </c>
      <c r="F300" s="35">
        <f t="shared" si="11"/>
        <v>0</v>
      </c>
    </row>
    <row r="301" spans="1:6" s="44" customFormat="1" ht="95.25" hidden="1" customHeight="1" x14ac:dyDescent="0.2">
      <c r="A301" s="46" t="s">
        <v>274</v>
      </c>
      <c r="B301" s="42" t="s">
        <v>110</v>
      </c>
      <c r="C301" s="54" t="s">
        <v>276</v>
      </c>
      <c r="D301" s="40">
        <v>0</v>
      </c>
      <c r="E301" s="123">
        <v>0</v>
      </c>
      <c r="F301" s="35">
        <f t="shared" si="11"/>
        <v>0</v>
      </c>
    </row>
    <row r="302" spans="1:6" s="44" customFormat="1" ht="72" customHeight="1" x14ac:dyDescent="0.2">
      <c r="A302" s="46" t="s">
        <v>507</v>
      </c>
      <c r="B302" s="42" t="s">
        <v>110</v>
      </c>
      <c r="C302" s="54" t="s">
        <v>537</v>
      </c>
      <c r="D302" s="40">
        <f>D303</f>
        <v>0</v>
      </c>
      <c r="E302" s="123">
        <f>E303</f>
        <v>0</v>
      </c>
      <c r="F302" s="35">
        <f t="shared" si="11"/>
        <v>0</v>
      </c>
    </row>
    <row r="303" spans="1:6" s="44" customFormat="1" ht="90.75" customHeight="1" x14ac:dyDescent="0.2">
      <c r="A303" s="46" t="s">
        <v>508</v>
      </c>
      <c r="B303" s="42" t="s">
        <v>110</v>
      </c>
      <c r="C303" s="54" t="s">
        <v>538</v>
      </c>
      <c r="D303" s="40">
        <v>0</v>
      </c>
      <c r="E303" s="123">
        <v>0</v>
      </c>
      <c r="F303" s="35">
        <f t="shared" si="11"/>
        <v>0</v>
      </c>
    </row>
    <row r="304" spans="1:6" s="44" customFormat="1" ht="40.5" customHeight="1" x14ac:dyDescent="0.2">
      <c r="A304" s="46" t="s">
        <v>428</v>
      </c>
      <c r="B304" s="42" t="s">
        <v>110</v>
      </c>
      <c r="C304" s="54" t="s">
        <v>556</v>
      </c>
      <c r="D304" s="40">
        <f>D305</f>
        <v>0</v>
      </c>
      <c r="E304" s="123">
        <f>E305</f>
        <v>0</v>
      </c>
      <c r="F304" s="35">
        <f t="shared" si="11"/>
        <v>0</v>
      </c>
    </row>
    <row r="305" spans="1:6" s="44" customFormat="1" ht="45.75" customHeight="1" x14ac:dyDescent="0.2">
      <c r="A305" s="46" t="s">
        <v>430</v>
      </c>
      <c r="B305" s="42" t="s">
        <v>110</v>
      </c>
      <c r="C305" s="54" t="s">
        <v>555</v>
      </c>
      <c r="D305" s="40">
        <v>0</v>
      </c>
      <c r="E305" s="123">
        <v>0</v>
      </c>
      <c r="F305" s="35">
        <f t="shared" si="11"/>
        <v>0</v>
      </c>
    </row>
    <row r="306" spans="1:6" s="44" customFormat="1" ht="54" customHeight="1" x14ac:dyDescent="0.2">
      <c r="A306" s="41" t="s">
        <v>277</v>
      </c>
      <c r="B306" s="42" t="s">
        <v>110</v>
      </c>
      <c r="C306" s="43" t="s">
        <v>278</v>
      </c>
      <c r="D306" s="40">
        <f>D307</f>
        <v>0</v>
      </c>
      <c r="E306" s="123">
        <f>E307</f>
        <v>-1713184.12</v>
      </c>
      <c r="F306" s="35">
        <f t="shared" si="11"/>
        <v>1713184.12</v>
      </c>
    </row>
    <row r="307" spans="1:6" s="44" customFormat="1" ht="55.5" customHeight="1" x14ac:dyDescent="0.2">
      <c r="A307" s="41" t="s">
        <v>279</v>
      </c>
      <c r="B307" s="42" t="s">
        <v>110</v>
      </c>
      <c r="C307" s="43" t="s">
        <v>539</v>
      </c>
      <c r="D307" s="40">
        <f>D308+D310+D309</f>
        <v>0</v>
      </c>
      <c r="E307" s="123">
        <f>E308+E310+E309</f>
        <v>-1713184.12</v>
      </c>
      <c r="F307" s="35">
        <f>D307-E307</f>
        <v>1713184.12</v>
      </c>
    </row>
    <row r="308" spans="1:6" s="44" customFormat="1" ht="54.75" hidden="1" customHeight="1" x14ac:dyDescent="0.2">
      <c r="A308" s="41" t="s">
        <v>279</v>
      </c>
      <c r="B308" s="42" t="s">
        <v>110</v>
      </c>
      <c r="C308" s="43" t="s">
        <v>280</v>
      </c>
      <c r="D308" s="40">
        <v>0</v>
      </c>
      <c r="E308" s="123">
        <v>0</v>
      </c>
      <c r="F308" s="35">
        <f t="shared" si="11"/>
        <v>0</v>
      </c>
    </row>
    <row r="309" spans="1:6" s="44" customFormat="1" ht="54.75" customHeight="1" x14ac:dyDescent="0.2">
      <c r="A309" s="41" t="s">
        <v>279</v>
      </c>
      <c r="B309" s="42" t="s">
        <v>110</v>
      </c>
      <c r="C309" s="43" t="s">
        <v>540</v>
      </c>
      <c r="D309" s="40">
        <v>0</v>
      </c>
      <c r="E309" s="123">
        <v>-984135.78</v>
      </c>
      <c r="F309" s="35">
        <f>D309-E309</f>
        <v>984135.78</v>
      </c>
    </row>
    <row r="310" spans="1:6" s="44" customFormat="1" ht="54.75" customHeight="1" x14ac:dyDescent="0.2">
      <c r="A310" s="41" t="s">
        <v>279</v>
      </c>
      <c r="B310" s="42" t="s">
        <v>110</v>
      </c>
      <c r="C310" s="43" t="s">
        <v>541</v>
      </c>
      <c r="D310" s="40">
        <v>0</v>
      </c>
      <c r="E310" s="123">
        <v>-729048.34</v>
      </c>
      <c r="F310" s="35">
        <f>D310-E310</f>
        <v>729048.34</v>
      </c>
    </row>
  </sheetData>
  <mergeCells count="9">
    <mergeCell ref="A2:F2"/>
    <mergeCell ref="B5:C5"/>
    <mergeCell ref="B6:D7"/>
    <mergeCell ref="A11:F11"/>
    <mergeCell ref="F13:F15"/>
    <mergeCell ref="A13:A15"/>
    <mergeCell ref="B13:B15"/>
    <mergeCell ref="D13:D15"/>
    <mergeCell ref="E13:E15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8"/>
  <sheetViews>
    <sheetView topLeftCell="A829" workbookViewId="0">
      <selection activeCell="A13" sqref="A13"/>
    </sheetView>
  </sheetViews>
  <sheetFormatPr defaultRowHeight="15" x14ac:dyDescent="0.25"/>
  <cols>
    <col min="1" max="1" width="50.7109375" style="146" customWidth="1"/>
    <col min="2" max="2" width="7.7109375" style="119" customWidth="1"/>
    <col min="3" max="3" width="22.7109375" style="119" customWidth="1"/>
    <col min="4" max="4" width="20" style="119" customWidth="1"/>
    <col min="5" max="7" width="20.7109375" style="119" customWidth="1"/>
    <col min="8" max="8" width="14.140625" style="119" customWidth="1"/>
    <col min="9" max="16384" width="9.140625" style="119"/>
  </cols>
  <sheetData>
    <row r="1" spans="1:8" ht="15" customHeight="1" x14ac:dyDescent="0.25">
      <c r="A1" s="201" t="s">
        <v>592</v>
      </c>
      <c r="B1" s="202"/>
      <c r="C1" s="202"/>
      <c r="D1" s="202"/>
      <c r="E1" s="202"/>
      <c r="F1" s="202"/>
      <c r="G1" s="147"/>
      <c r="H1" s="147"/>
    </row>
    <row r="2" spans="1:8" ht="9" customHeight="1" x14ac:dyDescent="0.25">
      <c r="A2" s="154"/>
      <c r="B2" s="154"/>
      <c r="C2" s="154"/>
      <c r="D2" s="155"/>
      <c r="E2" s="155"/>
      <c r="F2" s="156" t="s">
        <v>453</v>
      </c>
      <c r="G2" s="148"/>
      <c r="H2" s="148"/>
    </row>
    <row r="3" spans="1:8" ht="27" customHeight="1" x14ac:dyDescent="0.25">
      <c r="A3" s="203" t="s">
        <v>593</v>
      </c>
      <c r="B3" s="205" t="s">
        <v>443</v>
      </c>
      <c r="C3" s="205" t="s">
        <v>594</v>
      </c>
      <c r="D3" s="207" t="s">
        <v>595</v>
      </c>
      <c r="E3" s="207" t="s">
        <v>445</v>
      </c>
      <c r="F3" s="207" t="s">
        <v>446</v>
      </c>
      <c r="G3" s="197"/>
      <c r="H3" s="149"/>
    </row>
    <row r="4" spans="1:8" ht="45" customHeight="1" x14ac:dyDescent="0.25">
      <c r="A4" s="204"/>
      <c r="B4" s="206"/>
      <c r="C4" s="206"/>
      <c r="D4" s="208"/>
      <c r="E4" s="208"/>
      <c r="F4" s="208"/>
      <c r="G4" s="198"/>
      <c r="H4" s="150"/>
    </row>
    <row r="5" spans="1:8" ht="15.75" customHeight="1" x14ac:dyDescent="0.25">
      <c r="A5" s="157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49"/>
      <c r="H5" s="151"/>
    </row>
    <row r="6" spans="1:8" ht="22.5" x14ac:dyDescent="0.25">
      <c r="A6" s="159" t="s">
        <v>596</v>
      </c>
      <c r="B6" s="160" t="s">
        <v>454</v>
      </c>
      <c r="C6" s="161" t="s">
        <v>450</v>
      </c>
      <c r="D6" s="162">
        <v>1307840914.5599999</v>
      </c>
      <c r="E6" s="162">
        <v>744661141.85000002</v>
      </c>
      <c r="F6" s="163">
        <v>563179772.71000004</v>
      </c>
      <c r="G6" s="152"/>
      <c r="H6" s="152"/>
    </row>
    <row r="7" spans="1:8" ht="15.75" x14ac:dyDescent="0.25">
      <c r="A7" s="176" t="s">
        <v>597</v>
      </c>
      <c r="B7" s="165" t="s">
        <v>454</v>
      </c>
      <c r="C7" s="166" t="s">
        <v>598</v>
      </c>
      <c r="D7" s="167">
        <v>329646822.92000002</v>
      </c>
      <c r="E7" s="167">
        <v>92441930.579999998</v>
      </c>
      <c r="F7" s="168">
        <v>237204892.34</v>
      </c>
      <c r="G7" s="153"/>
      <c r="H7" s="153"/>
    </row>
    <row r="8" spans="1:8" ht="15.75" x14ac:dyDescent="0.25">
      <c r="A8" s="164" t="s">
        <v>599</v>
      </c>
      <c r="B8" s="165" t="s">
        <v>454</v>
      </c>
      <c r="C8" s="166" t="s">
        <v>600</v>
      </c>
      <c r="D8" s="167">
        <v>76227375.040000007</v>
      </c>
      <c r="E8" s="167">
        <v>49546651.43</v>
      </c>
      <c r="F8" s="168">
        <v>26680723.609999999</v>
      </c>
      <c r="G8" s="153"/>
      <c r="H8" s="153"/>
    </row>
    <row r="9" spans="1:8" ht="22.5" x14ac:dyDescent="0.25">
      <c r="A9" s="164" t="s">
        <v>601</v>
      </c>
      <c r="B9" s="165" t="s">
        <v>454</v>
      </c>
      <c r="C9" s="166" t="s">
        <v>602</v>
      </c>
      <c r="D9" s="167">
        <v>2033000</v>
      </c>
      <c r="E9" s="167">
        <v>1158036.47</v>
      </c>
      <c r="F9" s="168">
        <v>874963.53</v>
      </c>
      <c r="G9" s="145"/>
      <c r="H9" s="145"/>
    </row>
    <row r="10" spans="1:8" ht="22.5" x14ac:dyDescent="0.25">
      <c r="A10" s="164" t="s">
        <v>603</v>
      </c>
      <c r="B10" s="165" t="s">
        <v>454</v>
      </c>
      <c r="C10" s="166" t="s">
        <v>604</v>
      </c>
      <c r="D10" s="167">
        <v>2033000</v>
      </c>
      <c r="E10" s="167">
        <v>1158036.47</v>
      </c>
      <c r="F10" s="168">
        <v>874963.53</v>
      </c>
      <c r="G10" s="145"/>
      <c r="H10" s="145"/>
    </row>
    <row r="11" spans="1:8" ht="22.5" x14ac:dyDescent="0.25">
      <c r="A11" s="164" t="s">
        <v>605</v>
      </c>
      <c r="B11" s="165" t="s">
        <v>454</v>
      </c>
      <c r="C11" s="166" t="s">
        <v>606</v>
      </c>
      <c r="D11" s="167">
        <v>2033000</v>
      </c>
      <c r="E11" s="167">
        <v>1158036.47</v>
      </c>
      <c r="F11" s="168">
        <v>874963.53</v>
      </c>
      <c r="G11" s="145"/>
      <c r="H11" s="145"/>
    </row>
    <row r="12" spans="1:8" ht="15.75" x14ac:dyDescent="0.25">
      <c r="A12" s="164" t="s">
        <v>607</v>
      </c>
      <c r="B12" s="165" t="s">
        <v>454</v>
      </c>
      <c r="C12" s="166" t="s">
        <v>608</v>
      </c>
      <c r="D12" s="167">
        <v>2033000</v>
      </c>
      <c r="E12" s="167">
        <v>1158036.47</v>
      </c>
      <c r="F12" s="168">
        <v>874963.53</v>
      </c>
      <c r="G12" s="145"/>
      <c r="H12" s="145"/>
    </row>
    <row r="13" spans="1:8" ht="45" x14ac:dyDescent="0.25">
      <c r="A13" s="164" t="s">
        <v>609</v>
      </c>
      <c r="B13" s="165" t="s">
        <v>454</v>
      </c>
      <c r="C13" s="166" t="s">
        <v>610</v>
      </c>
      <c r="D13" s="167">
        <v>2033000</v>
      </c>
      <c r="E13" s="167">
        <v>1158036.47</v>
      </c>
      <c r="F13" s="168">
        <v>874963.53</v>
      </c>
      <c r="G13" s="145"/>
      <c r="H13" s="145"/>
    </row>
    <row r="14" spans="1:8" ht="22.5" x14ac:dyDescent="0.25">
      <c r="A14" s="164" t="s">
        <v>611</v>
      </c>
      <c r="B14" s="165" t="s">
        <v>454</v>
      </c>
      <c r="C14" s="166" t="s">
        <v>612</v>
      </c>
      <c r="D14" s="167">
        <v>2033000</v>
      </c>
      <c r="E14" s="167">
        <v>1158036.47</v>
      </c>
      <c r="F14" s="168">
        <v>874963.53</v>
      </c>
      <c r="G14" s="145"/>
      <c r="H14" s="145"/>
    </row>
    <row r="15" spans="1:8" ht="33.75" x14ac:dyDescent="0.25">
      <c r="A15" s="164" t="s">
        <v>613</v>
      </c>
      <c r="B15" s="165" t="s">
        <v>454</v>
      </c>
      <c r="C15" s="166" t="s">
        <v>614</v>
      </c>
      <c r="D15" s="167">
        <v>1558000</v>
      </c>
      <c r="E15" s="167">
        <v>893450.29</v>
      </c>
      <c r="F15" s="168">
        <v>664549.71</v>
      </c>
      <c r="G15" s="145"/>
      <c r="H15" s="145"/>
    </row>
    <row r="16" spans="1:8" ht="22.5" x14ac:dyDescent="0.25">
      <c r="A16" s="164" t="s">
        <v>615</v>
      </c>
      <c r="B16" s="165" t="s">
        <v>454</v>
      </c>
      <c r="C16" s="166" t="s">
        <v>616</v>
      </c>
      <c r="D16" s="167">
        <v>5000</v>
      </c>
      <c r="E16" s="167">
        <v>0</v>
      </c>
      <c r="F16" s="168">
        <v>5000</v>
      </c>
      <c r="G16" s="145"/>
      <c r="H16" s="145"/>
    </row>
    <row r="17" spans="1:8" ht="33.75" x14ac:dyDescent="0.25">
      <c r="A17" s="164" t="s">
        <v>39</v>
      </c>
      <c r="B17" s="165" t="s">
        <v>454</v>
      </c>
      <c r="C17" s="166" t="s">
        <v>617</v>
      </c>
      <c r="D17" s="167">
        <v>470000</v>
      </c>
      <c r="E17" s="167">
        <v>264586.18</v>
      </c>
      <c r="F17" s="168">
        <v>205413.82</v>
      </c>
      <c r="G17" s="145"/>
      <c r="H17" s="145"/>
    </row>
    <row r="18" spans="1:8" ht="33.75" x14ac:dyDescent="0.25">
      <c r="A18" s="164" t="s">
        <v>618</v>
      </c>
      <c r="B18" s="165" t="s">
        <v>454</v>
      </c>
      <c r="C18" s="166" t="s">
        <v>619</v>
      </c>
      <c r="D18" s="167">
        <v>19692000</v>
      </c>
      <c r="E18" s="167">
        <v>13411527.720000001</v>
      </c>
      <c r="F18" s="168">
        <v>6280472.2800000003</v>
      </c>
      <c r="G18" s="145"/>
      <c r="H18" s="145"/>
    </row>
    <row r="19" spans="1:8" ht="22.5" x14ac:dyDescent="0.25">
      <c r="A19" s="164" t="s">
        <v>603</v>
      </c>
      <c r="B19" s="165" t="s">
        <v>454</v>
      </c>
      <c r="C19" s="166" t="s">
        <v>620</v>
      </c>
      <c r="D19" s="167">
        <v>19692000</v>
      </c>
      <c r="E19" s="167">
        <v>13411527.720000001</v>
      </c>
      <c r="F19" s="168">
        <v>6280472.2800000003</v>
      </c>
      <c r="G19" s="145"/>
      <c r="H19" s="145"/>
    </row>
    <row r="20" spans="1:8" ht="22.5" x14ac:dyDescent="0.25">
      <c r="A20" s="164" t="s">
        <v>605</v>
      </c>
      <c r="B20" s="165" t="s">
        <v>454</v>
      </c>
      <c r="C20" s="166" t="s">
        <v>621</v>
      </c>
      <c r="D20" s="167">
        <v>19692000</v>
      </c>
      <c r="E20" s="167">
        <v>13411527.720000001</v>
      </c>
      <c r="F20" s="168">
        <v>6280472.2800000003</v>
      </c>
      <c r="G20" s="145"/>
      <c r="H20" s="145"/>
    </row>
    <row r="21" spans="1:8" ht="22.5" x14ac:dyDescent="0.25">
      <c r="A21" s="164" t="s">
        <v>21</v>
      </c>
      <c r="B21" s="165" t="s">
        <v>454</v>
      </c>
      <c r="C21" s="166" t="s">
        <v>622</v>
      </c>
      <c r="D21" s="167">
        <v>19692000</v>
      </c>
      <c r="E21" s="167">
        <v>13411527.720000001</v>
      </c>
      <c r="F21" s="168">
        <v>6280472.2800000003</v>
      </c>
      <c r="G21" s="145"/>
      <c r="H21" s="145"/>
    </row>
    <row r="22" spans="1:8" ht="45" x14ac:dyDescent="0.25">
      <c r="A22" s="164" t="s">
        <v>609</v>
      </c>
      <c r="B22" s="165" t="s">
        <v>454</v>
      </c>
      <c r="C22" s="166" t="s">
        <v>623</v>
      </c>
      <c r="D22" s="167">
        <v>19003000</v>
      </c>
      <c r="E22" s="167">
        <v>13103556.91</v>
      </c>
      <c r="F22" s="168">
        <v>5899443.0899999999</v>
      </c>
      <c r="G22" s="145"/>
      <c r="H22" s="145"/>
    </row>
    <row r="23" spans="1:8" ht="22.5" x14ac:dyDescent="0.25">
      <c r="A23" s="164" t="s">
        <v>611</v>
      </c>
      <c r="B23" s="165" t="s">
        <v>454</v>
      </c>
      <c r="C23" s="166" t="s">
        <v>624</v>
      </c>
      <c r="D23" s="167">
        <v>19003000</v>
      </c>
      <c r="E23" s="167">
        <v>13103556.91</v>
      </c>
      <c r="F23" s="168">
        <v>5899443.0899999999</v>
      </c>
      <c r="G23" s="145"/>
      <c r="H23" s="145"/>
    </row>
    <row r="24" spans="1:8" ht="33.75" x14ac:dyDescent="0.25">
      <c r="A24" s="164" t="s">
        <v>613</v>
      </c>
      <c r="B24" s="165" t="s">
        <v>454</v>
      </c>
      <c r="C24" s="166" t="s">
        <v>625</v>
      </c>
      <c r="D24" s="167">
        <v>14530000</v>
      </c>
      <c r="E24" s="167">
        <v>10005291.810000001</v>
      </c>
      <c r="F24" s="168">
        <v>4524708.1900000004</v>
      </c>
      <c r="G24" s="145"/>
      <c r="H24" s="145"/>
    </row>
    <row r="25" spans="1:8" ht="22.5" x14ac:dyDescent="0.25">
      <c r="A25" s="164" t="s">
        <v>615</v>
      </c>
      <c r="B25" s="165" t="s">
        <v>454</v>
      </c>
      <c r="C25" s="166" t="s">
        <v>626</v>
      </c>
      <c r="D25" s="167">
        <v>85000</v>
      </c>
      <c r="E25" s="167">
        <v>73642</v>
      </c>
      <c r="F25" s="168">
        <v>11358</v>
      </c>
      <c r="G25" s="145"/>
      <c r="H25" s="145"/>
    </row>
    <row r="26" spans="1:8" ht="33.75" x14ac:dyDescent="0.25">
      <c r="A26" s="164" t="s">
        <v>39</v>
      </c>
      <c r="B26" s="165" t="s">
        <v>454</v>
      </c>
      <c r="C26" s="166" t="s">
        <v>627</v>
      </c>
      <c r="D26" s="167">
        <v>4388000</v>
      </c>
      <c r="E26" s="167">
        <v>3024623.1</v>
      </c>
      <c r="F26" s="168">
        <v>1363376.9</v>
      </c>
      <c r="G26" s="145"/>
      <c r="H26" s="145"/>
    </row>
    <row r="27" spans="1:8" ht="22.5" x14ac:dyDescent="0.25">
      <c r="A27" s="164" t="s">
        <v>628</v>
      </c>
      <c r="B27" s="165" t="s">
        <v>454</v>
      </c>
      <c r="C27" s="166" t="s">
        <v>629</v>
      </c>
      <c r="D27" s="167">
        <v>400000</v>
      </c>
      <c r="E27" s="167">
        <v>203849.91</v>
      </c>
      <c r="F27" s="168">
        <v>196150.09</v>
      </c>
      <c r="G27" s="145"/>
      <c r="H27" s="145"/>
    </row>
    <row r="28" spans="1:8" ht="22.5" x14ac:dyDescent="0.25">
      <c r="A28" s="164" t="s">
        <v>630</v>
      </c>
      <c r="B28" s="165" t="s">
        <v>454</v>
      </c>
      <c r="C28" s="166" t="s">
        <v>631</v>
      </c>
      <c r="D28" s="167">
        <v>400000</v>
      </c>
      <c r="E28" s="167">
        <v>203849.91</v>
      </c>
      <c r="F28" s="168">
        <v>196150.09</v>
      </c>
      <c r="G28" s="145"/>
      <c r="H28" s="145"/>
    </row>
    <row r="29" spans="1:8" ht="22.5" x14ac:dyDescent="0.25">
      <c r="A29" s="164" t="s">
        <v>632</v>
      </c>
      <c r="B29" s="165" t="s">
        <v>454</v>
      </c>
      <c r="C29" s="166" t="s">
        <v>633</v>
      </c>
      <c r="D29" s="167">
        <v>400000</v>
      </c>
      <c r="E29" s="167">
        <v>203849.91</v>
      </c>
      <c r="F29" s="168">
        <v>196150.09</v>
      </c>
      <c r="G29" s="145"/>
      <c r="H29" s="145"/>
    </row>
    <row r="30" spans="1:8" ht="15.75" x14ac:dyDescent="0.25">
      <c r="A30" s="164" t="s">
        <v>634</v>
      </c>
      <c r="B30" s="165" t="s">
        <v>454</v>
      </c>
      <c r="C30" s="166" t="s">
        <v>635</v>
      </c>
      <c r="D30" s="167">
        <v>289000</v>
      </c>
      <c r="E30" s="167">
        <v>104120.9</v>
      </c>
      <c r="F30" s="168">
        <v>184879.1</v>
      </c>
      <c r="G30" s="145"/>
      <c r="H30" s="145"/>
    </row>
    <row r="31" spans="1:8" ht="15.75" x14ac:dyDescent="0.25">
      <c r="A31" s="164" t="s">
        <v>636</v>
      </c>
      <c r="B31" s="165" t="s">
        <v>454</v>
      </c>
      <c r="C31" s="166" t="s">
        <v>637</v>
      </c>
      <c r="D31" s="167">
        <v>289000</v>
      </c>
      <c r="E31" s="167">
        <v>104120.9</v>
      </c>
      <c r="F31" s="168">
        <v>184879.1</v>
      </c>
      <c r="G31" s="145"/>
      <c r="H31" s="145"/>
    </row>
    <row r="32" spans="1:8" ht="22.5" x14ac:dyDescent="0.25">
      <c r="A32" s="164" t="s">
        <v>638</v>
      </c>
      <c r="B32" s="165" t="s">
        <v>454</v>
      </c>
      <c r="C32" s="166" t="s">
        <v>639</v>
      </c>
      <c r="D32" s="167">
        <v>100000</v>
      </c>
      <c r="E32" s="167">
        <v>7478</v>
      </c>
      <c r="F32" s="168">
        <v>92522</v>
      </c>
      <c r="G32" s="145"/>
      <c r="H32" s="145"/>
    </row>
    <row r="33" spans="1:8" ht="15.75" x14ac:dyDescent="0.25">
      <c r="A33" s="164" t="s">
        <v>640</v>
      </c>
      <c r="B33" s="165" t="s">
        <v>454</v>
      </c>
      <c r="C33" s="166" t="s">
        <v>641</v>
      </c>
      <c r="D33" s="167">
        <v>30000</v>
      </c>
      <c r="E33" s="167">
        <v>3892</v>
      </c>
      <c r="F33" s="168">
        <v>26108</v>
      </c>
      <c r="G33" s="145"/>
      <c r="H33" s="145"/>
    </row>
    <row r="34" spans="1:8" ht="15.75" x14ac:dyDescent="0.25">
      <c r="A34" s="164" t="s">
        <v>642</v>
      </c>
      <c r="B34" s="165" t="s">
        <v>454</v>
      </c>
      <c r="C34" s="166" t="s">
        <v>643</v>
      </c>
      <c r="D34" s="167">
        <v>159000</v>
      </c>
      <c r="E34" s="167">
        <v>92750.9</v>
      </c>
      <c r="F34" s="168">
        <v>66249.100000000006</v>
      </c>
      <c r="G34" s="145"/>
      <c r="H34" s="145"/>
    </row>
    <row r="35" spans="1:8" ht="15.75" x14ac:dyDescent="0.25">
      <c r="A35" s="164" t="s">
        <v>35</v>
      </c>
      <c r="B35" s="165" t="s">
        <v>454</v>
      </c>
      <c r="C35" s="166" t="s">
        <v>644</v>
      </c>
      <c r="D35" s="167">
        <v>36667</v>
      </c>
      <c r="E35" s="167">
        <v>36667</v>
      </c>
      <c r="F35" s="168">
        <v>0</v>
      </c>
      <c r="G35" s="145"/>
      <c r="H35" s="145"/>
    </row>
    <row r="36" spans="1:8" ht="22.5" x14ac:dyDescent="0.25">
      <c r="A36" s="164" t="s">
        <v>603</v>
      </c>
      <c r="B36" s="165" t="s">
        <v>454</v>
      </c>
      <c r="C36" s="166" t="s">
        <v>645</v>
      </c>
      <c r="D36" s="167">
        <v>36667</v>
      </c>
      <c r="E36" s="167">
        <v>36667</v>
      </c>
      <c r="F36" s="168">
        <v>0</v>
      </c>
      <c r="G36" s="145"/>
      <c r="H36" s="145"/>
    </row>
    <row r="37" spans="1:8" ht="22.5" x14ac:dyDescent="0.25">
      <c r="A37" s="164" t="s">
        <v>605</v>
      </c>
      <c r="B37" s="165" t="s">
        <v>454</v>
      </c>
      <c r="C37" s="166" t="s">
        <v>646</v>
      </c>
      <c r="D37" s="167">
        <v>36667</v>
      </c>
      <c r="E37" s="167">
        <v>36667</v>
      </c>
      <c r="F37" s="168">
        <v>0</v>
      </c>
      <c r="G37" s="145"/>
      <c r="H37" s="145"/>
    </row>
    <row r="38" spans="1:8" ht="67.5" x14ac:dyDescent="0.25">
      <c r="A38" s="164" t="s">
        <v>647</v>
      </c>
      <c r="B38" s="165" t="s">
        <v>454</v>
      </c>
      <c r="C38" s="166" t="s">
        <v>648</v>
      </c>
      <c r="D38" s="167">
        <v>36667</v>
      </c>
      <c r="E38" s="167">
        <v>36667</v>
      </c>
      <c r="F38" s="168">
        <v>0</v>
      </c>
      <c r="G38" s="145"/>
      <c r="H38" s="145"/>
    </row>
    <row r="39" spans="1:8" ht="22.5" x14ac:dyDescent="0.25">
      <c r="A39" s="164" t="s">
        <v>628</v>
      </c>
      <c r="B39" s="165" t="s">
        <v>454</v>
      </c>
      <c r="C39" s="166" t="s">
        <v>649</v>
      </c>
      <c r="D39" s="167">
        <v>36667</v>
      </c>
      <c r="E39" s="167">
        <v>36667</v>
      </c>
      <c r="F39" s="168">
        <v>0</v>
      </c>
      <c r="G39" s="145"/>
      <c r="H39" s="145"/>
    </row>
    <row r="40" spans="1:8" ht="22.5" x14ac:dyDescent="0.25">
      <c r="A40" s="164" t="s">
        <v>630</v>
      </c>
      <c r="B40" s="165" t="s">
        <v>454</v>
      </c>
      <c r="C40" s="166" t="s">
        <v>650</v>
      </c>
      <c r="D40" s="167">
        <v>36667</v>
      </c>
      <c r="E40" s="167">
        <v>36667</v>
      </c>
      <c r="F40" s="168">
        <v>0</v>
      </c>
      <c r="G40" s="145"/>
      <c r="H40" s="145"/>
    </row>
    <row r="41" spans="1:8" ht="22.5" x14ac:dyDescent="0.25">
      <c r="A41" s="164" t="s">
        <v>632</v>
      </c>
      <c r="B41" s="165" t="s">
        <v>454</v>
      </c>
      <c r="C41" s="166" t="s">
        <v>651</v>
      </c>
      <c r="D41" s="167">
        <v>36667</v>
      </c>
      <c r="E41" s="167">
        <v>36667</v>
      </c>
      <c r="F41" s="168">
        <v>0</v>
      </c>
      <c r="G41" s="145"/>
      <c r="H41" s="145"/>
    </row>
    <row r="42" spans="1:8" ht="22.5" x14ac:dyDescent="0.25">
      <c r="A42" s="164" t="s">
        <v>652</v>
      </c>
      <c r="B42" s="165" t="s">
        <v>454</v>
      </c>
      <c r="C42" s="166" t="s">
        <v>653</v>
      </c>
      <c r="D42" s="167">
        <v>1155456.5</v>
      </c>
      <c r="E42" s="167">
        <v>0</v>
      </c>
      <c r="F42" s="168">
        <v>1155456.5</v>
      </c>
      <c r="G42" s="145"/>
      <c r="H42" s="145"/>
    </row>
    <row r="43" spans="1:8" ht="45" x14ac:dyDescent="0.25">
      <c r="A43" s="164" t="s">
        <v>654</v>
      </c>
      <c r="B43" s="165" t="s">
        <v>454</v>
      </c>
      <c r="C43" s="166" t="s">
        <v>655</v>
      </c>
      <c r="D43" s="167">
        <v>1155456.5</v>
      </c>
      <c r="E43" s="167">
        <v>0</v>
      </c>
      <c r="F43" s="168">
        <v>1155456.5</v>
      </c>
      <c r="G43" s="145"/>
      <c r="H43" s="145"/>
    </row>
    <row r="44" spans="1:8" ht="22.5" x14ac:dyDescent="0.25">
      <c r="A44" s="164" t="s">
        <v>36</v>
      </c>
      <c r="B44" s="165" t="s">
        <v>454</v>
      </c>
      <c r="C44" s="166" t="s">
        <v>656</v>
      </c>
      <c r="D44" s="167">
        <v>1155456.5</v>
      </c>
      <c r="E44" s="167">
        <v>0</v>
      </c>
      <c r="F44" s="168">
        <v>1155456.5</v>
      </c>
      <c r="G44" s="145"/>
      <c r="H44" s="145"/>
    </row>
    <row r="45" spans="1:8" ht="15.75" x14ac:dyDescent="0.25">
      <c r="A45" s="164" t="s">
        <v>634</v>
      </c>
      <c r="B45" s="165" t="s">
        <v>454</v>
      </c>
      <c r="C45" s="166" t="s">
        <v>657</v>
      </c>
      <c r="D45" s="167">
        <v>1155456.5</v>
      </c>
      <c r="E45" s="167">
        <v>0</v>
      </c>
      <c r="F45" s="168">
        <v>1155456.5</v>
      </c>
      <c r="G45" s="145"/>
      <c r="H45" s="145"/>
    </row>
    <row r="46" spans="1:8" ht="15.75" x14ac:dyDescent="0.25">
      <c r="A46" s="164" t="s">
        <v>658</v>
      </c>
      <c r="B46" s="165" t="s">
        <v>454</v>
      </c>
      <c r="C46" s="166" t="s">
        <v>659</v>
      </c>
      <c r="D46" s="167">
        <v>1155456.5</v>
      </c>
      <c r="E46" s="167">
        <v>0</v>
      </c>
      <c r="F46" s="168">
        <v>1155456.5</v>
      </c>
      <c r="G46" s="145"/>
      <c r="H46" s="145"/>
    </row>
    <row r="47" spans="1:8" ht="15.75" x14ac:dyDescent="0.25">
      <c r="A47" s="164" t="s">
        <v>660</v>
      </c>
      <c r="B47" s="165" t="s">
        <v>454</v>
      </c>
      <c r="C47" s="166" t="s">
        <v>661</v>
      </c>
      <c r="D47" s="167">
        <v>53310251.539999999</v>
      </c>
      <c r="E47" s="167">
        <v>34940420.240000002</v>
      </c>
      <c r="F47" s="168">
        <v>18369831.300000001</v>
      </c>
      <c r="G47" s="145"/>
      <c r="H47" s="145"/>
    </row>
    <row r="48" spans="1:8" ht="22.5" x14ac:dyDescent="0.25">
      <c r="A48" s="164" t="s">
        <v>557</v>
      </c>
      <c r="B48" s="165" t="s">
        <v>454</v>
      </c>
      <c r="C48" s="166" t="s">
        <v>662</v>
      </c>
      <c r="D48" s="167">
        <v>6304010</v>
      </c>
      <c r="E48" s="167">
        <v>4196220.3899999997</v>
      </c>
      <c r="F48" s="168">
        <v>2107789.61</v>
      </c>
      <c r="G48" s="145"/>
      <c r="H48" s="145"/>
    </row>
    <row r="49" spans="1:8" ht="33.75" x14ac:dyDescent="0.25">
      <c r="A49" s="164" t="s">
        <v>37</v>
      </c>
      <c r="B49" s="165" t="s">
        <v>454</v>
      </c>
      <c r="C49" s="166" t="s">
        <v>663</v>
      </c>
      <c r="D49" s="167">
        <v>500000</v>
      </c>
      <c r="E49" s="167">
        <v>370330.8</v>
      </c>
      <c r="F49" s="168">
        <v>129669.2</v>
      </c>
      <c r="G49" s="145"/>
      <c r="H49" s="145"/>
    </row>
    <row r="50" spans="1:8" ht="56.25" x14ac:dyDescent="0.25">
      <c r="A50" s="164" t="s">
        <v>664</v>
      </c>
      <c r="B50" s="165" t="s">
        <v>454</v>
      </c>
      <c r="C50" s="166" t="s">
        <v>665</v>
      </c>
      <c r="D50" s="167">
        <v>500000</v>
      </c>
      <c r="E50" s="167">
        <v>370330.8</v>
      </c>
      <c r="F50" s="168">
        <v>129669.2</v>
      </c>
      <c r="G50" s="145"/>
      <c r="H50" s="145"/>
    </row>
    <row r="51" spans="1:8" ht="22.5" x14ac:dyDescent="0.25">
      <c r="A51" s="164" t="s">
        <v>628</v>
      </c>
      <c r="B51" s="165" t="s">
        <v>454</v>
      </c>
      <c r="C51" s="166" t="s">
        <v>666</v>
      </c>
      <c r="D51" s="167">
        <v>202331</v>
      </c>
      <c r="E51" s="167">
        <v>202330.8</v>
      </c>
      <c r="F51" s="168">
        <v>0.2</v>
      </c>
      <c r="G51" s="145"/>
      <c r="H51" s="145"/>
    </row>
    <row r="52" spans="1:8" ht="22.5" x14ac:dyDescent="0.25">
      <c r="A52" s="164" t="s">
        <v>630</v>
      </c>
      <c r="B52" s="165" t="s">
        <v>454</v>
      </c>
      <c r="C52" s="166" t="s">
        <v>667</v>
      </c>
      <c r="D52" s="167">
        <v>202331</v>
      </c>
      <c r="E52" s="167">
        <v>202330.8</v>
      </c>
      <c r="F52" s="168">
        <v>0.2</v>
      </c>
      <c r="G52" s="145"/>
      <c r="H52" s="145"/>
    </row>
    <row r="53" spans="1:8" ht="22.5" x14ac:dyDescent="0.25">
      <c r="A53" s="164" t="s">
        <v>632</v>
      </c>
      <c r="B53" s="165" t="s">
        <v>454</v>
      </c>
      <c r="C53" s="166" t="s">
        <v>668</v>
      </c>
      <c r="D53" s="167">
        <v>202331</v>
      </c>
      <c r="E53" s="167">
        <v>202330.8</v>
      </c>
      <c r="F53" s="168">
        <v>0.2</v>
      </c>
      <c r="G53" s="145"/>
      <c r="H53" s="145"/>
    </row>
    <row r="54" spans="1:8" ht="22.5" x14ac:dyDescent="0.25">
      <c r="A54" s="164" t="s">
        <v>562</v>
      </c>
      <c r="B54" s="165" t="s">
        <v>454</v>
      </c>
      <c r="C54" s="166" t="s">
        <v>669</v>
      </c>
      <c r="D54" s="167">
        <v>297669</v>
      </c>
      <c r="E54" s="167">
        <v>168000</v>
      </c>
      <c r="F54" s="168">
        <v>129669</v>
      </c>
      <c r="G54" s="145"/>
      <c r="H54" s="145"/>
    </row>
    <row r="55" spans="1:8" ht="15.75" x14ac:dyDescent="0.25">
      <c r="A55" s="164" t="s">
        <v>563</v>
      </c>
      <c r="B55" s="165" t="s">
        <v>454</v>
      </c>
      <c r="C55" s="166" t="s">
        <v>670</v>
      </c>
      <c r="D55" s="167">
        <v>297669</v>
      </c>
      <c r="E55" s="167">
        <v>168000</v>
      </c>
      <c r="F55" s="168">
        <v>129669</v>
      </c>
      <c r="G55" s="145"/>
      <c r="H55" s="145"/>
    </row>
    <row r="56" spans="1:8" ht="15.75" x14ac:dyDescent="0.25">
      <c r="A56" s="164" t="s">
        <v>671</v>
      </c>
      <c r="B56" s="165" t="s">
        <v>454</v>
      </c>
      <c r="C56" s="166" t="s">
        <v>672</v>
      </c>
      <c r="D56" s="167">
        <v>297669</v>
      </c>
      <c r="E56" s="167">
        <v>168000</v>
      </c>
      <c r="F56" s="168">
        <v>129669</v>
      </c>
      <c r="G56" s="145"/>
      <c r="H56" s="145"/>
    </row>
    <row r="57" spans="1:8" ht="45" x14ac:dyDescent="0.25">
      <c r="A57" s="164" t="s">
        <v>38</v>
      </c>
      <c r="B57" s="165" t="s">
        <v>454</v>
      </c>
      <c r="C57" s="166" t="s">
        <v>673</v>
      </c>
      <c r="D57" s="167">
        <v>4471010</v>
      </c>
      <c r="E57" s="167">
        <v>2728660.16</v>
      </c>
      <c r="F57" s="168">
        <v>1742349.84</v>
      </c>
      <c r="G57" s="145"/>
      <c r="H57" s="145"/>
    </row>
    <row r="58" spans="1:8" ht="33.75" x14ac:dyDescent="0.25">
      <c r="A58" s="164" t="s">
        <v>674</v>
      </c>
      <c r="B58" s="165" t="s">
        <v>454</v>
      </c>
      <c r="C58" s="166" t="s">
        <v>675</v>
      </c>
      <c r="D58" s="167">
        <v>3133010</v>
      </c>
      <c r="E58" s="167">
        <v>2646260.16</v>
      </c>
      <c r="F58" s="168">
        <v>486749.84</v>
      </c>
      <c r="G58" s="145"/>
      <c r="H58" s="145"/>
    </row>
    <row r="59" spans="1:8" ht="22.5" x14ac:dyDescent="0.25">
      <c r="A59" s="164" t="s">
        <v>628</v>
      </c>
      <c r="B59" s="165" t="s">
        <v>454</v>
      </c>
      <c r="C59" s="166" t="s">
        <v>676</v>
      </c>
      <c r="D59" s="167">
        <v>3133010</v>
      </c>
      <c r="E59" s="167">
        <v>2646260.16</v>
      </c>
      <c r="F59" s="168">
        <v>486749.84</v>
      </c>
      <c r="G59" s="145"/>
      <c r="H59" s="145"/>
    </row>
    <row r="60" spans="1:8" ht="22.5" x14ac:dyDescent="0.25">
      <c r="A60" s="164" t="s">
        <v>630</v>
      </c>
      <c r="B60" s="165" t="s">
        <v>454</v>
      </c>
      <c r="C60" s="166" t="s">
        <v>677</v>
      </c>
      <c r="D60" s="167">
        <v>3133010</v>
      </c>
      <c r="E60" s="167">
        <v>2646260.16</v>
      </c>
      <c r="F60" s="168">
        <v>486749.84</v>
      </c>
      <c r="G60" s="145"/>
      <c r="H60" s="145"/>
    </row>
    <row r="61" spans="1:8" ht="22.5" x14ac:dyDescent="0.25">
      <c r="A61" s="164" t="s">
        <v>632</v>
      </c>
      <c r="B61" s="165" t="s">
        <v>454</v>
      </c>
      <c r="C61" s="166" t="s">
        <v>678</v>
      </c>
      <c r="D61" s="167">
        <v>3133010</v>
      </c>
      <c r="E61" s="167">
        <v>2646260.16</v>
      </c>
      <c r="F61" s="168">
        <v>486749.84</v>
      </c>
      <c r="G61" s="145"/>
      <c r="H61" s="145"/>
    </row>
    <row r="62" spans="1:8" ht="15.75" x14ac:dyDescent="0.25">
      <c r="A62" s="164" t="s">
        <v>679</v>
      </c>
      <c r="B62" s="165" t="s">
        <v>454</v>
      </c>
      <c r="C62" s="166" t="s">
        <v>680</v>
      </c>
      <c r="D62" s="167">
        <v>1338000</v>
      </c>
      <c r="E62" s="167">
        <v>82400</v>
      </c>
      <c r="F62" s="168">
        <v>1255600</v>
      </c>
      <c r="G62" s="145"/>
      <c r="H62" s="145"/>
    </row>
    <row r="63" spans="1:8" ht="22.5" x14ac:dyDescent="0.25">
      <c r="A63" s="164" t="s">
        <v>628</v>
      </c>
      <c r="B63" s="165" t="s">
        <v>454</v>
      </c>
      <c r="C63" s="166" t="s">
        <v>681</v>
      </c>
      <c r="D63" s="167">
        <v>1338000</v>
      </c>
      <c r="E63" s="167">
        <v>82400</v>
      </c>
      <c r="F63" s="168">
        <v>1255600</v>
      </c>
      <c r="G63" s="145"/>
      <c r="H63" s="145"/>
    </row>
    <row r="64" spans="1:8" ht="22.5" x14ac:dyDescent="0.25">
      <c r="A64" s="164" t="s">
        <v>630</v>
      </c>
      <c r="B64" s="165" t="s">
        <v>454</v>
      </c>
      <c r="C64" s="166" t="s">
        <v>682</v>
      </c>
      <c r="D64" s="167">
        <v>1338000</v>
      </c>
      <c r="E64" s="167">
        <v>82400</v>
      </c>
      <c r="F64" s="168">
        <v>1255600</v>
      </c>
      <c r="G64" s="145"/>
      <c r="H64" s="145"/>
    </row>
    <row r="65" spans="1:8" ht="22.5" x14ac:dyDescent="0.25">
      <c r="A65" s="164" t="s">
        <v>632</v>
      </c>
      <c r="B65" s="165" t="s">
        <v>454</v>
      </c>
      <c r="C65" s="166" t="s">
        <v>683</v>
      </c>
      <c r="D65" s="167">
        <v>1338000</v>
      </c>
      <c r="E65" s="167">
        <v>82400</v>
      </c>
      <c r="F65" s="168">
        <v>1255600</v>
      </c>
      <c r="G65" s="145"/>
      <c r="H65" s="145"/>
    </row>
    <row r="66" spans="1:8" ht="33.75" x14ac:dyDescent="0.25">
      <c r="A66" s="164" t="s">
        <v>684</v>
      </c>
      <c r="B66" s="165" t="s">
        <v>454</v>
      </c>
      <c r="C66" s="166" t="s">
        <v>685</v>
      </c>
      <c r="D66" s="167">
        <v>1333000</v>
      </c>
      <c r="E66" s="167">
        <v>1097229.43</v>
      </c>
      <c r="F66" s="168">
        <v>235770.57</v>
      </c>
      <c r="G66" s="145"/>
      <c r="H66" s="145"/>
    </row>
    <row r="67" spans="1:8" ht="22.5" x14ac:dyDescent="0.25">
      <c r="A67" s="164" t="s">
        <v>21</v>
      </c>
      <c r="B67" s="165" t="s">
        <v>454</v>
      </c>
      <c r="C67" s="166" t="s">
        <v>686</v>
      </c>
      <c r="D67" s="167">
        <v>1333000</v>
      </c>
      <c r="E67" s="167">
        <v>1097229.43</v>
      </c>
      <c r="F67" s="168">
        <v>235770.57</v>
      </c>
      <c r="G67" s="145"/>
      <c r="H67" s="145"/>
    </row>
    <row r="68" spans="1:8" ht="45" x14ac:dyDescent="0.25">
      <c r="A68" s="164" t="s">
        <v>609</v>
      </c>
      <c r="B68" s="165" t="s">
        <v>454</v>
      </c>
      <c r="C68" s="166" t="s">
        <v>687</v>
      </c>
      <c r="D68" s="167">
        <v>1333000</v>
      </c>
      <c r="E68" s="167">
        <v>1097229.43</v>
      </c>
      <c r="F68" s="168">
        <v>235770.57</v>
      </c>
      <c r="G68" s="145"/>
      <c r="H68" s="145"/>
    </row>
    <row r="69" spans="1:8" ht="22.5" x14ac:dyDescent="0.25">
      <c r="A69" s="164" t="s">
        <v>611</v>
      </c>
      <c r="B69" s="165" t="s">
        <v>454</v>
      </c>
      <c r="C69" s="166" t="s">
        <v>688</v>
      </c>
      <c r="D69" s="167">
        <v>1333000</v>
      </c>
      <c r="E69" s="167">
        <v>1097229.43</v>
      </c>
      <c r="F69" s="168">
        <v>235770.57</v>
      </c>
      <c r="G69" s="145"/>
      <c r="H69" s="145"/>
    </row>
    <row r="70" spans="1:8" ht="33.75" x14ac:dyDescent="0.25">
      <c r="A70" s="164" t="s">
        <v>613</v>
      </c>
      <c r="B70" s="165" t="s">
        <v>454</v>
      </c>
      <c r="C70" s="166" t="s">
        <v>689</v>
      </c>
      <c r="D70" s="167">
        <v>1024000</v>
      </c>
      <c r="E70" s="167">
        <v>844582.17</v>
      </c>
      <c r="F70" s="168">
        <v>179417.83</v>
      </c>
      <c r="G70" s="145"/>
      <c r="H70" s="145"/>
    </row>
    <row r="71" spans="1:8" ht="33.75" x14ac:dyDescent="0.25">
      <c r="A71" s="164" t="s">
        <v>39</v>
      </c>
      <c r="B71" s="165" t="s">
        <v>454</v>
      </c>
      <c r="C71" s="166" t="s">
        <v>690</v>
      </c>
      <c r="D71" s="167">
        <v>309000</v>
      </c>
      <c r="E71" s="167">
        <v>252647.26</v>
      </c>
      <c r="F71" s="168">
        <v>56352.74</v>
      </c>
      <c r="G71" s="145"/>
      <c r="H71" s="145"/>
    </row>
    <row r="72" spans="1:8" ht="22.5" x14ac:dyDescent="0.25">
      <c r="A72" s="164" t="s">
        <v>691</v>
      </c>
      <c r="B72" s="165" t="s">
        <v>454</v>
      </c>
      <c r="C72" s="166" t="s">
        <v>692</v>
      </c>
      <c r="D72" s="167">
        <v>17210870</v>
      </c>
      <c r="E72" s="167">
        <v>10624366.33</v>
      </c>
      <c r="F72" s="168">
        <v>6586503.6699999999</v>
      </c>
      <c r="G72" s="145"/>
      <c r="H72" s="145"/>
    </row>
    <row r="73" spans="1:8" ht="33.75" x14ac:dyDescent="0.25">
      <c r="A73" s="164" t="s">
        <v>693</v>
      </c>
      <c r="B73" s="165" t="s">
        <v>454</v>
      </c>
      <c r="C73" s="166" t="s">
        <v>694</v>
      </c>
      <c r="D73" s="167">
        <v>4336000</v>
      </c>
      <c r="E73" s="167">
        <v>2263858.8199999998</v>
      </c>
      <c r="F73" s="168">
        <v>2072141.18</v>
      </c>
      <c r="G73" s="145"/>
      <c r="H73" s="145"/>
    </row>
    <row r="74" spans="1:8" ht="22.5" x14ac:dyDescent="0.25">
      <c r="A74" s="164" t="s">
        <v>695</v>
      </c>
      <c r="B74" s="165" t="s">
        <v>454</v>
      </c>
      <c r="C74" s="166" t="s">
        <v>696</v>
      </c>
      <c r="D74" s="167">
        <v>1536000</v>
      </c>
      <c r="E74" s="167">
        <v>334649.12</v>
      </c>
      <c r="F74" s="168">
        <v>1201350.8799999999</v>
      </c>
      <c r="G74" s="145"/>
      <c r="H74" s="145"/>
    </row>
    <row r="75" spans="1:8" ht="22.5" x14ac:dyDescent="0.25">
      <c r="A75" s="164" t="s">
        <v>628</v>
      </c>
      <c r="B75" s="165" t="s">
        <v>454</v>
      </c>
      <c r="C75" s="166" t="s">
        <v>697</v>
      </c>
      <c r="D75" s="167">
        <v>1536000</v>
      </c>
      <c r="E75" s="167">
        <v>334649.12</v>
      </c>
      <c r="F75" s="168">
        <v>1201350.8799999999</v>
      </c>
      <c r="G75" s="145"/>
      <c r="H75" s="145"/>
    </row>
    <row r="76" spans="1:8" ht="22.5" x14ac:dyDescent="0.25">
      <c r="A76" s="164" t="s">
        <v>630</v>
      </c>
      <c r="B76" s="165" t="s">
        <v>454</v>
      </c>
      <c r="C76" s="166" t="s">
        <v>698</v>
      </c>
      <c r="D76" s="167">
        <v>1536000</v>
      </c>
      <c r="E76" s="167">
        <v>334649.12</v>
      </c>
      <c r="F76" s="168">
        <v>1201350.8799999999</v>
      </c>
      <c r="G76" s="145"/>
      <c r="H76" s="145"/>
    </row>
    <row r="77" spans="1:8" ht="22.5" x14ac:dyDescent="0.25">
      <c r="A77" s="164" t="s">
        <v>632</v>
      </c>
      <c r="B77" s="165" t="s">
        <v>454</v>
      </c>
      <c r="C77" s="166" t="s">
        <v>699</v>
      </c>
      <c r="D77" s="167">
        <v>1536000</v>
      </c>
      <c r="E77" s="167">
        <v>334649.12</v>
      </c>
      <c r="F77" s="168">
        <v>1201350.8799999999</v>
      </c>
      <c r="G77" s="145"/>
      <c r="H77" s="145"/>
    </row>
    <row r="78" spans="1:8" ht="22.5" x14ac:dyDescent="0.25">
      <c r="A78" s="164" t="s">
        <v>700</v>
      </c>
      <c r="B78" s="165" t="s">
        <v>454</v>
      </c>
      <c r="C78" s="166" t="s">
        <v>701</v>
      </c>
      <c r="D78" s="167">
        <v>2800000</v>
      </c>
      <c r="E78" s="167">
        <v>1929209.7</v>
      </c>
      <c r="F78" s="168">
        <v>870790.3</v>
      </c>
      <c r="G78" s="145"/>
      <c r="H78" s="145"/>
    </row>
    <row r="79" spans="1:8" ht="22.5" x14ac:dyDescent="0.25">
      <c r="A79" s="164" t="s">
        <v>628</v>
      </c>
      <c r="B79" s="165" t="s">
        <v>454</v>
      </c>
      <c r="C79" s="166" t="s">
        <v>702</v>
      </c>
      <c r="D79" s="167">
        <v>2800000</v>
      </c>
      <c r="E79" s="167">
        <v>1929209.7</v>
      </c>
      <c r="F79" s="168">
        <v>870790.3</v>
      </c>
      <c r="G79" s="145"/>
      <c r="H79" s="145"/>
    </row>
    <row r="80" spans="1:8" ht="22.5" x14ac:dyDescent="0.25">
      <c r="A80" s="164" t="s">
        <v>630</v>
      </c>
      <c r="B80" s="165" t="s">
        <v>454</v>
      </c>
      <c r="C80" s="166" t="s">
        <v>703</v>
      </c>
      <c r="D80" s="167">
        <v>2800000</v>
      </c>
      <c r="E80" s="167">
        <v>1929209.7</v>
      </c>
      <c r="F80" s="168">
        <v>870790.3</v>
      </c>
      <c r="G80" s="145"/>
      <c r="H80" s="145"/>
    </row>
    <row r="81" spans="1:8" ht="22.5" x14ac:dyDescent="0.25">
      <c r="A81" s="164" t="s">
        <v>632</v>
      </c>
      <c r="B81" s="165" t="s">
        <v>454</v>
      </c>
      <c r="C81" s="166" t="s">
        <v>704</v>
      </c>
      <c r="D81" s="167">
        <v>2800000</v>
      </c>
      <c r="E81" s="167">
        <v>1929209.7</v>
      </c>
      <c r="F81" s="168">
        <v>870790.3</v>
      </c>
      <c r="G81" s="145"/>
      <c r="H81" s="145"/>
    </row>
    <row r="82" spans="1:8" ht="56.25" x14ac:dyDescent="0.25">
      <c r="A82" s="164" t="s">
        <v>705</v>
      </c>
      <c r="B82" s="165" t="s">
        <v>454</v>
      </c>
      <c r="C82" s="166" t="s">
        <v>706</v>
      </c>
      <c r="D82" s="167">
        <v>430870</v>
      </c>
      <c r="E82" s="167">
        <v>297920</v>
      </c>
      <c r="F82" s="168">
        <v>132950</v>
      </c>
      <c r="G82" s="145"/>
      <c r="H82" s="145"/>
    </row>
    <row r="83" spans="1:8" ht="15.75" x14ac:dyDescent="0.25">
      <c r="A83" s="164" t="s">
        <v>707</v>
      </c>
      <c r="B83" s="165" t="s">
        <v>454</v>
      </c>
      <c r="C83" s="166" t="s">
        <v>708</v>
      </c>
      <c r="D83" s="167">
        <v>196000</v>
      </c>
      <c r="E83" s="167">
        <v>100000</v>
      </c>
      <c r="F83" s="168">
        <v>96000</v>
      </c>
      <c r="G83" s="145"/>
      <c r="H83" s="145"/>
    </row>
    <row r="84" spans="1:8" ht="22.5" x14ac:dyDescent="0.25">
      <c r="A84" s="164" t="s">
        <v>628</v>
      </c>
      <c r="B84" s="165" t="s">
        <v>454</v>
      </c>
      <c r="C84" s="166" t="s">
        <v>709</v>
      </c>
      <c r="D84" s="167">
        <v>196000</v>
      </c>
      <c r="E84" s="167">
        <v>100000</v>
      </c>
      <c r="F84" s="168">
        <v>96000</v>
      </c>
      <c r="G84" s="145"/>
      <c r="H84" s="145"/>
    </row>
    <row r="85" spans="1:8" ht="22.5" x14ac:dyDescent="0.25">
      <c r="A85" s="164" t="s">
        <v>630</v>
      </c>
      <c r="B85" s="165" t="s">
        <v>454</v>
      </c>
      <c r="C85" s="166" t="s">
        <v>710</v>
      </c>
      <c r="D85" s="167">
        <v>196000</v>
      </c>
      <c r="E85" s="167">
        <v>100000</v>
      </c>
      <c r="F85" s="168">
        <v>96000</v>
      </c>
      <c r="G85" s="145"/>
      <c r="H85" s="145"/>
    </row>
    <row r="86" spans="1:8" ht="22.5" x14ac:dyDescent="0.25">
      <c r="A86" s="164" t="s">
        <v>632</v>
      </c>
      <c r="B86" s="165" t="s">
        <v>454</v>
      </c>
      <c r="C86" s="166" t="s">
        <v>711</v>
      </c>
      <c r="D86" s="167">
        <v>196000</v>
      </c>
      <c r="E86" s="167">
        <v>100000</v>
      </c>
      <c r="F86" s="168">
        <v>96000</v>
      </c>
      <c r="G86" s="145"/>
      <c r="H86" s="145"/>
    </row>
    <row r="87" spans="1:8" ht="22.5" x14ac:dyDescent="0.25">
      <c r="A87" s="164" t="s">
        <v>712</v>
      </c>
      <c r="B87" s="165" t="s">
        <v>454</v>
      </c>
      <c r="C87" s="166" t="s">
        <v>713</v>
      </c>
      <c r="D87" s="167">
        <v>182380</v>
      </c>
      <c r="E87" s="167">
        <v>171920</v>
      </c>
      <c r="F87" s="168">
        <v>10460</v>
      </c>
      <c r="G87" s="145"/>
      <c r="H87" s="145"/>
    </row>
    <row r="88" spans="1:8" ht="22.5" x14ac:dyDescent="0.25">
      <c r="A88" s="164" t="s">
        <v>628</v>
      </c>
      <c r="B88" s="165" t="s">
        <v>454</v>
      </c>
      <c r="C88" s="166" t="s">
        <v>714</v>
      </c>
      <c r="D88" s="167">
        <v>182380</v>
      </c>
      <c r="E88" s="167">
        <v>171920</v>
      </c>
      <c r="F88" s="168">
        <v>10460</v>
      </c>
      <c r="G88" s="145"/>
      <c r="H88" s="145"/>
    </row>
    <row r="89" spans="1:8" ht="22.5" x14ac:dyDescent="0.25">
      <c r="A89" s="164" t="s">
        <v>630</v>
      </c>
      <c r="B89" s="165" t="s">
        <v>454</v>
      </c>
      <c r="C89" s="166" t="s">
        <v>715</v>
      </c>
      <c r="D89" s="167">
        <v>182380</v>
      </c>
      <c r="E89" s="167">
        <v>171920</v>
      </c>
      <c r="F89" s="168">
        <v>10460</v>
      </c>
      <c r="G89" s="145"/>
      <c r="H89" s="145"/>
    </row>
    <row r="90" spans="1:8" ht="22.5" x14ac:dyDescent="0.25">
      <c r="A90" s="164" t="s">
        <v>632</v>
      </c>
      <c r="B90" s="165" t="s">
        <v>454</v>
      </c>
      <c r="C90" s="166" t="s">
        <v>716</v>
      </c>
      <c r="D90" s="167">
        <v>182380</v>
      </c>
      <c r="E90" s="167">
        <v>171920</v>
      </c>
      <c r="F90" s="168">
        <v>10460</v>
      </c>
      <c r="G90" s="145"/>
      <c r="H90" s="145"/>
    </row>
    <row r="91" spans="1:8" ht="15.75" x14ac:dyDescent="0.25">
      <c r="A91" s="164" t="s">
        <v>717</v>
      </c>
      <c r="B91" s="165" t="s">
        <v>454</v>
      </c>
      <c r="C91" s="166" t="s">
        <v>718</v>
      </c>
      <c r="D91" s="167">
        <v>52490</v>
      </c>
      <c r="E91" s="167">
        <v>26000</v>
      </c>
      <c r="F91" s="168">
        <v>26490</v>
      </c>
      <c r="G91" s="145"/>
      <c r="H91" s="145"/>
    </row>
    <row r="92" spans="1:8" ht="22.5" x14ac:dyDescent="0.25">
      <c r="A92" s="164" t="s">
        <v>628</v>
      </c>
      <c r="B92" s="165" t="s">
        <v>454</v>
      </c>
      <c r="C92" s="166" t="s">
        <v>719</v>
      </c>
      <c r="D92" s="167">
        <v>52490</v>
      </c>
      <c r="E92" s="167">
        <v>26000</v>
      </c>
      <c r="F92" s="168">
        <v>26490</v>
      </c>
      <c r="G92" s="145"/>
      <c r="H92" s="145"/>
    </row>
    <row r="93" spans="1:8" ht="22.5" x14ac:dyDescent="0.25">
      <c r="A93" s="164" t="s">
        <v>630</v>
      </c>
      <c r="B93" s="165" t="s">
        <v>454</v>
      </c>
      <c r="C93" s="166" t="s">
        <v>720</v>
      </c>
      <c r="D93" s="167">
        <v>52490</v>
      </c>
      <c r="E93" s="167">
        <v>26000</v>
      </c>
      <c r="F93" s="168">
        <v>26490</v>
      </c>
      <c r="G93" s="145"/>
      <c r="H93" s="145"/>
    </row>
    <row r="94" spans="1:8" ht="22.5" x14ac:dyDescent="0.25">
      <c r="A94" s="164" t="s">
        <v>632</v>
      </c>
      <c r="B94" s="165" t="s">
        <v>454</v>
      </c>
      <c r="C94" s="166" t="s">
        <v>721</v>
      </c>
      <c r="D94" s="167">
        <v>52490</v>
      </c>
      <c r="E94" s="167">
        <v>26000</v>
      </c>
      <c r="F94" s="168">
        <v>26490</v>
      </c>
      <c r="G94" s="145"/>
      <c r="H94" s="145"/>
    </row>
    <row r="95" spans="1:8" ht="33.75" x14ac:dyDescent="0.25">
      <c r="A95" s="164" t="s">
        <v>722</v>
      </c>
      <c r="B95" s="165" t="s">
        <v>454</v>
      </c>
      <c r="C95" s="166" t="s">
        <v>723</v>
      </c>
      <c r="D95" s="167">
        <v>12444000</v>
      </c>
      <c r="E95" s="167">
        <v>8062587.5099999998</v>
      </c>
      <c r="F95" s="168">
        <v>4381412.49</v>
      </c>
      <c r="G95" s="145"/>
      <c r="H95" s="145"/>
    </row>
    <row r="96" spans="1:8" ht="22.5" x14ac:dyDescent="0.25">
      <c r="A96" s="164" t="s">
        <v>21</v>
      </c>
      <c r="B96" s="165" t="s">
        <v>454</v>
      </c>
      <c r="C96" s="166" t="s">
        <v>724</v>
      </c>
      <c r="D96" s="167">
        <v>12444000</v>
      </c>
      <c r="E96" s="167">
        <v>8062587.5099999998</v>
      </c>
      <c r="F96" s="168">
        <v>4381412.49</v>
      </c>
      <c r="G96" s="145"/>
      <c r="H96" s="145"/>
    </row>
    <row r="97" spans="1:8" ht="45" x14ac:dyDescent="0.25">
      <c r="A97" s="164" t="s">
        <v>609</v>
      </c>
      <c r="B97" s="165" t="s">
        <v>454</v>
      </c>
      <c r="C97" s="166" t="s">
        <v>725</v>
      </c>
      <c r="D97" s="167">
        <v>12444000</v>
      </c>
      <c r="E97" s="167">
        <v>8062587.5099999998</v>
      </c>
      <c r="F97" s="168">
        <v>4381412.49</v>
      </c>
      <c r="G97" s="145"/>
      <c r="H97" s="145"/>
    </row>
    <row r="98" spans="1:8" ht="22.5" x14ac:dyDescent="0.25">
      <c r="A98" s="164" t="s">
        <v>611</v>
      </c>
      <c r="B98" s="165" t="s">
        <v>454</v>
      </c>
      <c r="C98" s="166" t="s">
        <v>726</v>
      </c>
      <c r="D98" s="167">
        <v>12444000</v>
      </c>
      <c r="E98" s="167">
        <v>8062587.5099999998</v>
      </c>
      <c r="F98" s="168">
        <v>4381412.49</v>
      </c>
      <c r="G98" s="145"/>
      <c r="H98" s="145"/>
    </row>
    <row r="99" spans="1:8" ht="33.75" x14ac:dyDescent="0.25">
      <c r="A99" s="164" t="s">
        <v>613</v>
      </c>
      <c r="B99" s="165" t="s">
        <v>454</v>
      </c>
      <c r="C99" s="166" t="s">
        <v>727</v>
      </c>
      <c r="D99" s="167">
        <v>9558000</v>
      </c>
      <c r="E99" s="167">
        <v>6206419.3300000001</v>
      </c>
      <c r="F99" s="168">
        <v>3351580.67</v>
      </c>
      <c r="G99" s="145"/>
      <c r="H99" s="145"/>
    </row>
    <row r="100" spans="1:8" ht="33.75" x14ac:dyDescent="0.25">
      <c r="A100" s="164" t="s">
        <v>39</v>
      </c>
      <c r="B100" s="165" t="s">
        <v>454</v>
      </c>
      <c r="C100" s="166" t="s">
        <v>728</v>
      </c>
      <c r="D100" s="167">
        <v>2886000</v>
      </c>
      <c r="E100" s="167">
        <v>1856168.18</v>
      </c>
      <c r="F100" s="168">
        <v>1029831.82</v>
      </c>
      <c r="G100" s="145"/>
      <c r="H100" s="145"/>
    </row>
    <row r="101" spans="1:8" ht="33.75" x14ac:dyDescent="0.25">
      <c r="A101" s="164" t="s">
        <v>33</v>
      </c>
      <c r="B101" s="165" t="s">
        <v>454</v>
      </c>
      <c r="C101" s="166" t="s">
        <v>729</v>
      </c>
      <c r="D101" s="167">
        <v>43500</v>
      </c>
      <c r="E101" s="167">
        <v>28000</v>
      </c>
      <c r="F101" s="168">
        <v>15500</v>
      </c>
      <c r="G101" s="145"/>
      <c r="H101" s="145"/>
    </row>
    <row r="102" spans="1:8" ht="15.75" x14ac:dyDescent="0.25">
      <c r="A102" s="164" t="s">
        <v>27</v>
      </c>
      <c r="B102" s="165" t="s">
        <v>454</v>
      </c>
      <c r="C102" s="166" t="s">
        <v>730</v>
      </c>
      <c r="D102" s="167">
        <v>43500</v>
      </c>
      <c r="E102" s="167">
        <v>28000</v>
      </c>
      <c r="F102" s="168">
        <v>15500</v>
      </c>
      <c r="G102" s="145"/>
      <c r="H102" s="145"/>
    </row>
    <row r="103" spans="1:8" ht="22.5" x14ac:dyDescent="0.25">
      <c r="A103" s="164" t="s">
        <v>628</v>
      </c>
      <c r="B103" s="165" t="s">
        <v>454</v>
      </c>
      <c r="C103" s="166" t="s">
        <v>731</v>
      </c>
      <c r="D103" s="167">
        <v>43500</v>
      </c>
      <c r="E103" s="167">
        <v>28000</v>
      </c>
      <c r="F103" s="168">
        <v>15500</v>
      </c>
      <c r="G103" s="145"/>
      <c r="H103" s="145"/>
    </row>
    <row r="104" spans="1:8" ht="22.5" x14ac:dyDescent="0.25">
      <c r="A104" s="164" t="s">
        <v>630</v>
      </c>
      <c r="B104" s="165" t="s">
        <v>454</v>
      </c>
      <c r="C104" s="166" t="s">
        <v>732</v>
      </c>
      <c r="D104" s="167">
        <v>43500</v>
      </c>
      <c r="E104" s="167">
        <v>28000</v>
      </c>
      <c r="F104" s="168">
        <v>15500</v>
      </c>
      <c r="G104" s="145"/>
      <c r="H104" s="145"/>
    </row>
    <row r="105" spans="1:8" ht="22.5" x14ac:dyDescent="0.25">
      <c r="A105" s="164" t="s">
        <v>632</v>
      </c>
      <c r="B105" s="165" t="s">
        <v>454</v>
      </c>
      <c r="C105" s="166" t="s">
        <v>733</v>
      </c>
      <c r="D105" s="167">
        <v>43500</v>
      </c>
      <c r="E105" s="167">
        <v>28000</v>
      </c>
      <c r="F105" s="168">
        <v>15500</v>
      </c>
      <c r="G105" s="145"/>
      <c r="H105" s="145"/>
    </row>
    <row r="106" spans="1:8" ht="22.5" x14ac:dyDescent="0.25">
      <c r="A106" s="164" t="s">
        <v>603</v>
      </c>
      <c r="B106" s="165" t="s">
        <v>454</v>
      </c>
      <c r="C106" s="166" t="s">
        <v>734</v>
      </c>
      <c r="D106" s="167">
        <v>29751871.539999999</v>
      </c>
      <c r="E106" s="167">
        <v>20091833.52</v>
      </c>
      <c r="F106" s="168">
        <v>9660038.0199999996</v>
      </c>
      <c r="G106" s="145"/>
      <c r="H106" s="145"/>
    </row>
    <row r="107" spans="1:8" ht="22.5" x14ac:dyDescent="0.25">
      <c r="A107" s="164" t="s">
        <v>605</v>
      </c>
      <c r="B107" s="165" t="s">
        <v>454</v>
      </c>
      <c r="C107" s="166" t="s">
        <v>735</v>
      </c>
      <c r="D107" s="167">
        <v>29751871.539999999</v>
      </c>
      <c r="E107" s="167">
        <v>20091833.52</v>
      </c>
      <c r="F107" s="168">
        <v>9660038.0199999996</v>
      </c>
      <c r="G107" s="145"/>
      <c r="H107" s="145"/>
    </row>
    <row r="108" spans="1:8" ht="22.5" x14ac:dyDescent="0.25">
      <c r="A108" s="164" t="s">
        <v>21</v>
      </c>
      <c r="B108" s="165" t="s">
        <v>454</v>
      </c>
      <c r="C108" s="166" t="s">
        <v>736</v>
      </c>
      <c r="D108" s="167">
        <v>10777000</v>
      </c>
      <c r="E108" s="167">
        <v>7787039.5</v>
      </c>
      <c r="F108" s="168">
        <v>2989960.5</v>
      </c>
      <c r="G108" s="145"/>
      <c r="H108" s="145"/>
    </row>
    <row r="109" spans="1:8" ht="45" x14ac:dyDescent="0.25">
      <c r="A109" s="164" t="s">
        <v>609</v>
      </c>
      <c r="B109" s="165" t="s">
        <v>454</v>
      </c>
      <c r="C109" s="166" t="s">
        <v>737</v>
      </c>
      <c r="D109" s="167">
        <v>10727000</v>
      </c>
      <c r="E109" s="167">
        <v>7787039.5</v>
      </c>
      <c r="F109" s="168">
        <v>2939960.5</v>
      </c>
      <c r="G109" s="145"/>
      <c r="H109" s="145"/>
    </row>
    <row r="110" spans="1:8" ht="22.5" x14ac:dyDescent="0.25">
      <c r="A110" s="164" t="s">
        <v>611</v>
      </c>
      <c r="B110" s="165" t="s">
        <v>454</v>
      </c>
      <c r="C110" s="166" t="s">
        <v>738</v>
      </c>
      <c r="D110" s="167">
        <v>10727000</v>
      </c>
      <c r="E110" s="167">
        <v>7787039.5</v>
      </c>
      <c r="F110" s="168">
        <v>2939960.5</v>
      </c>
      <c r="G110" s="145"/>
      <c r="H110" s="145"/>
    </row>
    <row r="111" spans="1:8" ht="33.75" x14ac:dyDescent="0.25">
      <c r="A111" s="164" t="s">
        <v>613</v>
      </c>
      <c r="B111" s="165" t="s">
        <v>454</v>
      </c>
      <c r="C111" s="166" t="s">
        <v>739</v>
      </c>
      <c r="D111" s="167">
        <v>8239000</v>
      </c>
      <c r="E111" s="167">
        <v>5991247.29</v>
      </c>
      <c r="F111" s="168">
        <v>2247752.71</v>
      </c>
      <c r="G111" s="145"/>
      <c r="H111" s="145"/>
    </row>
    <row r="112" spans="1:8" ht="33.75" x14ac:dyDescent="0.25">
      <c r="A112" s="164" t="s">
        <v>39</v>
      </c>
      <c r="B112" s="165" t="s">
        <v>454</v>
      </c>
      <c r="C112" s="166" t="s">
        <v>740</v>
      </c>
      <c r="D112" s="167">
        <v>2488000</v>
      </c>
      <c r="E112" s="167">
        <v>1795792.21</v>
      </c>
      <c r="F112" s="168">
        <v>692207.79</v>
      </c>
      <c r="G112" s="145"/>
      <c r="H112" s="145"/>
    </row>
    <row r="113" spans="1:8" ht="22.5" x14ac:dyDescent="0.25">
      <c r="A113" s="164" t="s">
        <v>628</v>
      </c>
      <c r="B113" s="165" t="s">
        <v>454</v>
      </c>
      <c r="C113" s="166" t="s">
        <v>741</v>
      </c>
      <c r="D113" s="167">
        <v>50000</v>
      </c>
      <c r="E113" s="167">
        <v>0</v>
      </c>
      <c r="F113" s="168">
        <v>50000</v>
      </c>
      <c r="G113" s="145"/>
      <c r="H113" s="145"/>
    </row>
    <row r="114" spans="1:8" ht="22.5" x14ac:dyDescent="0.25">
      <c r="A114" s="164" t="s">
        <v>630</v>
      </c>
      <c r="B114" s="165" t="s">
        <v>454</v>
      </c>
      <c r="C114" s="166" t="s">
        <v>742</v>
      </c>
      <c r="D114" s="167">
        <v>50000</v>
      </c>
      <c r="E114" s="167">
        <v>0</v>
      </c>
      <c r="F114" s="168">
        <v>50000</v>
      </c>
      <c r="G114" s="145"/>
      <c r="H114" s="145"/>
    </row>
    <row r="115" spans="1:8" ht="22.5" x14ac:dyDescent="0.25">
      <c r="A115" s="164" t="s">
        <v>632</v>
      </c>
      <c r="B115" s="165" t="s">
        <v>454</v>
      </c>
      <c r="C115" s="166" t="s">
        <v>743</v>
      </c>
      <c r="D115" s="167">
        <v>50000</v>
      </c>
      <c r="E115" s="167">
        <v>0</v>
      </c>
      <c r="F115" s="168">
        <v>50000</v>
      </c>
      <c r="G115" s="145"/>
      <c r="H115" s="145"/>
    </row>
    <row r="116" spans="1:8" ht="22.5" x14ac:dyDescent="0.25">
      <c r="A116" s="164" t="s">
        <v>22</v>
      </c>
      <c r="B116" s="165" t="s">
        <v>454</v>
      </c>
      <c r="C116" s="166" t="s">
        <v>744</v>
      </c>
      <c r="D116" s="167">
        <v>150000</v>
      </c>
      <c r="E116" s="167">
        <v>5943.17</v>
      </c>
      <c r="F116" s="168">
        <v>144056.82999999999</v>
      </c>
      <c r="G116" s="145"/>
      <c r="H116" s="145"/>
    </row>
    <row r="117" spans="1:8" ht="15.75" x14ac:dyDescent="0.25">
      <c r="A117" s="164" t="s">
        <v>634</v>
      </c>
      <c r="B117" s="165" t="s">
        <v>454</v>
      </c>
      <c r="C117" s="166" t="s">
        <v>745</v>
      </c>
      <c r="D117" s="167">
        <v>150000</v>
      </c>
      <c r="E117" s="167">
        <v>5943.17</v>
      </c>
      <c r="F117" s="168">
        <v>144056.82999999999</v>
      </c>
      <c r="G117" s="145"/>
      <c r="H117" s="145"/>
    </row>
    <row r="118" spans="1:8" ht="15.75" x14ac:dyDescent="0.25">
      <c r="A118" s="164" t="s">
        <v>746</v>
      </c>
      <c r="B118" s="165" t="s">
        <v>454</v>
      </c>
      <c r="C118" s="166" t="s">
        <v>747</v>
      </c>
      <c r="D118" s="167">
        <v>150000</v>
      </c>
      <c r="E118" s="167">
        <v>5943.17</v>
      </c>
      <c r="F118" s="168">
        <v>144056.82999999999</v>
      </c>
      <c r="G118" s="145"/>
      <c r="H118" s="145"/>
    </row>
    <row r="119" spans="1:8" ht="67.5" x14ac:dyDescent="0.25">
      <c r="A119" s="164" t="s">
        <v>748</v>
      </c>
      <c r="B119" s="165" t="s">
        <v>454</v>
      </c>
      <c r="C119" s="166" t="s">
        <v>749</v>
      </c>
      <c r="D119" s="167">
        <v>150000</v>
      </c>
      <c r="E119" s="167">
        <v>5943.17</v>
      </c>
      <c r="F119" s="168">
        <v>144056.82999999999</v>
      </c>
      <c r="G119" s="145"/>
      <c r="H119" s="145"/>
    </row>
    <row r="120" spans="1:8" ht="22.5" x14ac:dyDescent="0.25">
      <c r="A120" s="164" t="s">
        <v>25</v>
      </c>
      <c r="B120" s="165" t="s">
        <v>454</v>
      </c>
      <c r="C120" s="166" t="s">
        <v>750</v>
      </c>
      <c r="D120" s="167">
        <v>12024000</v>
      </c>
      <c r="E120" s="167">
        <v>8172621.9400000004</v>
      </c>
      <c r="F120" s="168">
        <v>3851378.06</v>
      </c>
      <c r="G120" s="145"/>
      <c r="H120" s="145"/>
    </row>
    <row r="121" spans="1:8" ht="45" x14ac:dyDescent="0.25">
      <c r="A121" s="164" t="s">
        <v>609</v>
      </c>
      <c r="B121" s="165" t="s">
        <v>454</v>
      </c>
      <c r="C121" s="166" t="s">
        <v>751</v>
      </c>
      <c r="D121" s="167">
        <v>5802000</v>
      </c>
      <c r="E121" s="167">
        <v>4122483.78</v>
      </c>
      <c r="F121" s="168">
        <v>1679516.22</v>
      </c>
      <c r="G121" s="145"/>
      <c r="H121" s="145"/>
    </row>
    <row r="122" spans="1:8" ht="15.75" x14ac:dyDescent="0.25">
      <c r="A122" s="164" t="s">
        <v>752</v>
      </c>
      <c r="B122" s="165" t="s">
        <v>454</v>
      </c>
      <c r="C122" s="166" t="s">
        <v>753</v>
      </c>
      <c r="D122" s="167">
        <v>5802000</v>
      </c>
      <c r="E122" s="167">
        <v>4122483.78</v>
      </c>
      <c r="F122" s="168">
        <v>1679516.22</v>
      </c>
      <c r="G122" s="145"/>
      <c r="H122" s="145"/>
    </row>
    <row r="123" spans="1:8" ht="22.5" x14ac:dyDescent="0.25">
      <c r="A123" s="164" t="s">
        <v>754</v>
      </c>
      <c r="B123" s="165" t="s">
        <v>454</v>
      </c>
      <c r="C123" s="166" t="s">
        <v>755</v>
      </c>
      <c r="D123" s="167">
        <v>4456000</v>
      </c>
      <c r="E123" s="167">
        <v>3149714.4</v>
      </c>
      <c r="F123" s="168">
        <v>1306285.6000000001</v>
      </c>
      <c r="G123" s="145"/>
      <c r="H123" s="145"/>
    </row>
    <row r="124" spans="1:8" ht="33.75" x14ac:dyDescent="0.25">
      <c r="A124" s="164" t="s">
        <v>756</v>
      </c>
      <c r="B124" s="165" t="s">
        <v>454</v>
      </c>
      <c r="C124" s="166" t="s">
        <v>757</v>
      </c>
      <c r="D124" s="167">
        <v>1346000</v>
      </c>
      <c r="E124" s="167">
        <v>972769.38</v>
      </c>
      <c r="F124" s="168">
        <v>373230.62</v>
      </c>
      <c r="G124" s="145"/>
      <c r="H124" s="145"/>
    </row>
    <row r="125" spans="1:8" ht="22.5" x14ac:dyDescent="0.25">
      <c r="A125" s="164" t="s">
        <v>628</v>
      </c>
      <c r="B125" s="165" t="s">
        <v>454</v>
      </c>
      <c r="C125" s="166" t="s">
        <v>758</v>
      </c>
      <c r="D125" s="167">
        <v>6121000</v>
      </c>
      <c r="E125" s="167">
        <v>3977037.45</v>
      </c>
      <c r="F125" s="168">
        <v>2143962.5499999998</v>
      </c>
      <c r="G125" s="145"/>
      <c r="H125" s="145"/>
    </row>
    <row r="126" spans="1:8" ht="22.5" x14ac:dyDescent="0.25">
      <c r="A126" s="164" t="s">
        <v>630</v>
      </c>
      <c r="B126" s="165" t="s">
        <v>454</v>
      </c>
      <c r="C126" s="166" t="s">
        <v>759</v>
      </c>
      <c r="D126" s="167">
        <v>6121000</v>
      </c>
      <c r="E126" s="167">
        <v>3977037.45</v>
      </c>
      <c r="F126" s="168">
        <v>2143962.5499999998</v>
      </c>
      <c r="G126" s="145"/>
      <c r="H126" s="145"/>
    </row>
    <row r="127" spans="1:8" ht="22.5" x14ac:dyDescent="0.25">
      <c r="A127" s="164" t="s">
        <v>632</v>
      </c>
      <c r="B127" s="165" t="s">
        <v>454</v>
      </c>
      <c r="C127" s="166" t="s">
        <v>760</v>
      </c>
      <c r="D127" s="167">
        <v>6121000</v>
      </c>
      <c r="E127" s="167">
        <v>3977037.45</v>
      </c>
      <c r="F127" s="168">
        <v>2143962.5499999998</v>
      </c>
      <c r="G127" s="145"/>
      <c r="H127" s="145"/>
    </row>
    <row r="128" spans="1:8" ht="15.75" x14ac:dyDescent="0.25">
      <c r="A128" s="164" t="s">
        <v>634</v>
      </c>
      <c r="B128" s="165" t="s">
        <v>454</v>
      </c>
      <c r="C128" s="166" t="s">
        <v>761</v>
      </c>
      <c r="D128" s="167">
        <v>101000</v>
      </c>
      <c r="E128" s="167">
        <v>73100.710000000006</v>
      </c>
      <c r="F128" s="168">
        <v>27899.29</v>
      </c>
      <c r="G128" s="145"/>
      <c r="H128" s="145"/>
    </row>
    <row r="129" spans="1:8" ht="15.75" x14ac:dyDescent="0.25">
      <c r="A129" s="164" t="s">
        <v>636</v>
      </c>
      <c r="B129" s="165" t="s">
        <v>454</v>
      </c>
      <c r="C129" s="166" t="s">
        <v>762</v>
      </c>
      <c r="D129" s="167">
        <v>101000</v>
      </c>
      <c r="E129" s="167">
        <v>73100.710000000006</v>
      </c>
      <c r="F129" s="168">
        <v>27899.29</v>
      </c>
      <c r="G129" s="145"/>
      <c r="H129" s="145"/>
    </row>
    <row r="130" spans="1:8" ht="22.5" x14ac:dyDescent="0.25">
      <c r="A130" s="164" t="s">
        <v>638</v>
      </c>
      <c r="B130" s="165" t="s">
        <v>454</v>
      </c>
      <c r="C130" s="166" t="s">
        <v>763</v>
      </c>
      <c r="D130" s="167">
        <v>94000</v>
      </c>
      <c r="E130" s="167">
        <v>69770</v>
      </c>
      <c r="F130" s="168">
        <v>24230</v>
      </c>
      <c r="G130" s="145"/>
      <c r="H130" s="145"/>
    </row>
    <row r="131" spans="1:8" ht="15.75" x14ac:dyDescent="0.25">
      <c r="A131" s="164" t="s">
        <v>640</v>
      </c>
      <c r="B131" s="165" t="s">
        <v>454</v>
      </c>
      <c r="C131" s="166" t="s">
        <v>764</v>
      </c>
      <c r="D131" s="167">
        <v>4000</v>
      </c>
      <c r="E131" s="167">
        <v>2484</v>
      </c>
      <c r="F131" s="168">
        <v>1516</v>
      </c>
      <c r="G131" s="145"/>
      <c r="H131" s="145"/>
    </row>
    <row r="132" spans="1:8" ht="15.75" x14ac:dyDescent="0.25">
      <c r="A132" s="164" t="s">
        <v>642</v>
      </c>
      <c r="B132" s="165" t="s">
        <v>454</v>
      </c>
      <c r="C132" s="166" t="s">
        <v>765</v>
      </c>
      <c r="D132" s="167">
        <v>3000</v>
      </c>
      <c r="E132" s="167">
        <v>846.71</v>
      </c>
      <c r="F132" s="168">
        <v>2153.29</v>
      </c>
      <c r="G132" s="145"/>
      <c r="H132" s="145"/>
    </row>
    <row r="133" spans="1:8" ht="33.75" x14ac:dyDescent="0.25">
      <c r="A133" s="164" t="s">
        <v>766</v>
      </c>
      <c r="B133" s="165" t="s">
        <v>454</v>
      </c>
      <c r="C133" s="166" t="s">
        <v>767</v>
      </c>
      <c r="D133" s="167">
        <v>3477940</v>
      </c>
      <c r="E133" s="167">
        <v>2122235.6</v>
      </c>
      <c r="F133" s="168">
        <v>1355704.4</v>
      </c>
      <c r="G133" s="145"/>
      <c r="H133" s="145"/>
    </row>
    <row r="134" spans="1:8" ht="45" x14ac:dyDescent="0.25">
      <c r="A134" s="164" t="s">
        <v>609</v>
      </c>
      <c r="B134" s="165" t="s">
        <v>454</v>
      </c>
      <c r="C134" s="166" t="s">
        <v>768</v>
      </c>
      <c r="D134" s="167">
        <v>2926000</v>
      </c>
      <c r="E134" s="167">
        <v>1931627.97</v>
      </c>
      <c r="F134" s="168">
        <v>994372.03</v>
      </c>
      <c r="G134" s="145"/>
      <c r="H134" s="145"/>
    </row>
    <row r="135" spans="1:8" ht="22.5" x14ac:dyDescent="0.25">
      <c r="A135" s="164" t="s">
        <v>611</v>
      </c>
      <c r="B135" s="165" t="s">
        <v>454</v>
      </c>
      <c r="C135" s="166" t="s">
        <v>769</v>
      </c>
      <c r="D135" s="167">
        <v>2926000</v>
      </c>
      <c r="E135" s="167">
        <v>1931627.97</v>
      </c>
      <c r="F135" s="168">
        <v>994372.03</v>
      </c>
      <c r="G135" s="145"/>
      <c r="H135" s="145"/>
    </row>
    <row r="136" spans="1:8" ht="33.75" x14ac:dyDescent="0.25">
      <c r="A136" s="164" t="s">
        <v>613</v>
      </c>
      <c r="B136" s="165" t="s">
        <v>454</v>
      </c>
      <c r="C136" s="166" t="s">
        <v>770</v>
      </c>
      <c r="D136" s="167">
        <v>2245000</v>
      </c>
      <c r="E136" s="167">
        <v>1464263.6799999999</v>
      </c>
      <c r="F136" s="168">
        <v>780736.32</v>
      </c>
      <c r="G136" s="145"/>
      <c r="H136" s="145"/>
    </row>
    <row r="137" spans="1:8" ht="22.5" x14ac:dyDescent="0.25">
      <c r="A137" s="164" t="s">
        <v>615</v>
      </c>
      <c r="B137" s="165" t="s">
        <v>454</v>
      </c>
      <c r="C137" s="166" t="s">
        <v>771</v>
      </c>
      <c r="D137" s="167">
        <v>2000</v>
      </c>
      <c r="E137" s="167">
        <v>0</v>
      </c>
      <c r="F137" s="168">
        <v>2000</v>
      </c>
      <c r="G137" s="145"/>
      <c r="H137" s="145"/>
    </row>
    <row r="138" spans="1:8" ht="33.75" x14ac:dyDescent="0.25">
      <c r="A138" s="164" t="s">
        <v>39</v>
      </c>
      <c r="B138" s="165" t="s">
        <v>454</v>
      </c>
      <c r="C138" s="166" t="s">
        <v>772</v>
      </c>
      <c r="D138" s="167">
        <v>679000</v>
      </c>
      <c r="E138" s="167">
        <v>467364.29</v>
      </c>
      <c r="F138" s="168">
        <v>211635.71</v>
      </c>
      <c r="G138" s="145"/>
      <c r="H138" s="145"/>
    </row>
    <row r="139" spans="1:8" ht="22.5" x14ac:dyDescent="0.25">
      <c r="A139" s="164" t="s">
        <v>628</v>
      </c>
      <c r="B139" s="165" t="s">
        <v>454</v>
      </c>
      <c r="C139" s="166" t="s">
        <v>773</v>
      </c>
      <c r="D139" s="167">
        <v>551940</v>
      </c>
      <c r="E139" s="167">
        <v>190607.63</v>
      </c>
      <c r="F139" s="168">
        <v>361332.37</v>
      </c>
      <c r="G139" s="145"/>
      <c r="H139" s="145"/>
    </row>
    <row r="140" spans="1:8" ht="22.5" x14ac:dyDescent="0.25">
      <c r="A140" s="164" t="s">
        <v>630</v>
      </c>
      <c r="B140" s="165" t="s">
        <v>454</v>
      </c>
      <c r="C140" s="166" t="s">
        <v>774</v>
      </c>
      <c r="D140" s="167">
        <v>551940</v>
      </c>
      <c r="E140" s="167">
        <v>190607.63</v>
      </c>
      <c r="F140" s="168">
        <v>361332.37</v>
      </c>
      <c r="G140" s="145"/>
      <c r="H140" s="145"/>
    </row>
    <row r="141" spans="1:8" ht="22.5" x14ac:dyDescent="0.25">
      <c r="A141" s="164" t="s">
        <v>632</v>
      </c>
      <c r="B141" s="165" t="s">
        <v>454</v>
      </c>
      <c r="C141" s="166" t="s">
        <v>775</v>
      </c>
      <c r="D141" s="167">
        <v>551940</v>
      </c>
      <c r="E141" s="167">
        <v>190607.63</v>
      </c>
      <c r="F141" s="168">
        <v>361332.37</v>
      </c>
      <c r="G141" s="145"/>
      <c r="H141" s="145"/>
    </row>
    <row r="142" spans="1:8" ht="22.5" x14ac:dyDescent="0.25">
      <c r="A142" s="164" t="s">
        <v>776</v>
      </c>
      <c r="B142" s="165" t="s">
        <v>454</v>
      </c>
      <c r="C142" s="166" t="s">
        <v>777</v>
      </c>
      <c r="D142" s="167">
        <v>1137906</v>
      </c>
      <c r="E142" s="167">
        <v>853241.85</v>
      </c>
      <c r="F142" s="168">
        <v>284664.15000000002</v>
      </c>
      <c r="G142" s="145"/>
      <c r="H142" s="145"/>
    </row>
    <row r="143" spans="1:8" ht="45" x14ac:dyDescent="0.25">
      <c r="A143" s="164" t="s">
        <v>609</v>
      </c>
      <c r="B143" s="165" t="s">
        <v>454</v>
      </c>
      <c r="C143" s="166" t="s">
        <v>778</v>
      </c>
      <c r="D143" s="167">
        <v>1137906</v>
      </c>
      <c r="E143" s="167">
        <v>853241.85</v>
      </c>
      <c r="F143" s="168">
        <v>284664.15000000002</v>
      </c>
      <c r="G143" s="145"/>
      <c r="H143" s="145"/>
    </row>
    <row r="144" spans="1:8" ht="22.5" x14ac:dyDescent="0.25">
      <c r="A144" s="164" t="s">
        <v>611</v>
      </c>
      <c r="B144" s="165" t="s">
        <v>454</v>
      </c>
      <c r="C144" s="166" t="s">
        <v>779</v>
      </c>
      <c r="D144" s="167">
        <v>1137906</v>
      </c>
      <c r="E144" s="167">
        <v>853241.85</v>
      </c>
      <c r="F144" s="168">
        <v>284664.15000000002</v>
      </c>
      <c r="G144" s="145"/>
      <c r="H144" s="145"/>
    </row>
    <row r="145" spans="1:8" ht="33.75" x14ac:dyDescent="0.25">
      <c r="A145" s="164" t="s">
        <v>613</v>
      </c>
      <c r="B145" s="165" t="s">
        <v>454</v>
      </c>
      <c r="C145" s="166" t="s">
        <v>780</v>
      </c>
      <c r="D145" s="167">
        <v>898000</v>
      </c>
      <c r="E145" s="167">
        <v>657329.47</v>
      </c>
      <c r="F145" s="168">
        <v>240670.53</v>
      </c>
      <c r="G145" s="145"/>
      <c r="H145" s="145"/>
    </row>
    <row r="146" spans="1:8" ht="33.75" x14ac:dyDescent="0.25">
      <c r="A146" s="164" t="s">
        <v>39</v>
      </c>
      <c r="B146" s="165" t="s">
        <v>454</v>
      </c>
      <c r="C146" s="166" t="s">
        <v>781</v>
      </c>
      <c r="D146" s="167">
        <v>239906</v>
      </c>
      <c r="E146" s="167">
        <v>195912.38</v>
      </c>
      <c r="F146" s="168">
        <v>43993.62</v>
      </c>
      <c r="G146" s="145"/>
      <c r="H146" s="145"/>
    </row>
    <row r="147" spans="1:8" ht="22.5" x14ac:dyDescent="0.25">
      <c r="A147" s="164" t="s">
        <v>782</v>
      </c>
      <c r="B147" s="165" t="s">
        <v>454</v>
      </c>
      <c r="C147" s="166" t="s">
        <v>783</v>
      </c>
      <c r="D147" s="167">
        <v>739017</v>
      </c>
      <c r="E147" s="167">
        <v>492266.76</v>
      </c>
      <c r="F147" s="168">
        <v>246750.24</v>
      </c>
      <c r="G147" s="145"/>
      <c r="H147" s="145"/>
    </row>
    <row r="148" spans="1:8" ht="45" x14ac:dyDescent="0.25">
      <c r="A148" s="164" t="s">
        <v>609</v>
      </c>
      <c r="B148" s="165" t="s">
        <v>454</v>
      </c>
      <c r="C148" s="166" t="s">
        <v>784</v>
      </c>
      <c r="D148" s="167">
        <v>739017</v>
      </c>
      <c r="E148" s="167">
        <v>492266.76</v>
      </c>
      <c r="F148" s="168">
        <v>246750.24</v>
      </c>
      <c r="G148" s="145"/>
      <c r="H148" s="145"/>
    </row>
    <row r="149" spans="1:8" ht="22.5" x14ac:dyDescent="0.25">
      <c r="A149" s="164" t="s">
        <v>611</v>
      </c>
      <c r="B149" s="165" t="s">
        <v>454</v>
      </c>
      <c r="C149" s="166" t="s">
        <v>785</v>
      </c>
      <c r="D149" s="167">
        <v>739017</v>
      </c>
      <c r="E149" s="167">
        <v>492266.76</v>
      </c>
      <c r="F149" s="168">
        <v>246750.24</v>
      </c>
      <c r="G149" s="145"/>
      <c r="H149" s="145"/>
    </row>
    <row r="150" spans="1:8" ht="33.75" x14ac:dyDescent="0.25">
      <c r="A150" s="164" t="s">
        <v>613</v>
      </c>
      <c r="B150" s="165" t="s">
        <v>454</v>
      </c>
      <c r="C150" s="166" t="s">
        <v>786</v>
      </c>
      <c r="D150" s="167">
        <v>583000</v>
      </c>
      <c r="E150" s="167">
        <v>379502.29</v>
      </c>
      <c r="F150" s="168">
        <v>203497.71</v>
      </c>
      <c r="G150" s="145"/>
      <c r="H150" s="145"/>
    </row>
    <row r="151" spans="1:8" ht="33.75" x14ac:dyDescent="0.25">
      <c r="A151" s="164" t="s">
        <v>39</v>
      </c>
      <c r="B151" s="165" t="s">
        <v>454</v>
      </c>
      <c r="C151" s="166" t="s">
        <v>787</v>
      </c>
      <c r="D151" s="167">
        <v>156017</v>
      </c>
      <c r="E151" s="167">
        <v>112764.47</v>
      </c>
      <c r="F151" s="168">
        <v>43252.53</v>
      </c>
      <c r="G151" s="145"/>
      <c r="H151" s="145"/>
    </row>
    <row r="152" spans="1:8" ht="33.75" x14ac:dyDescent="0.25">
      <c r="A152" s="164" t="s">
        <v>788</v>
      </c>
      <c r="B152" s="165" t="s">
        <v>454</v>
      </c>
      <c r="C152" s="166" t="s">
        <v>789</v>
      </c>
      <c r="D152" s="167">
        <v>747157</v>
      </c>
      <c r="E152" s="167">
        <v>501313.23</v>
      </c>
      <c r="F152" s="168">
        <v>245843.77</v>
      </c>
      <c r="G152" s="145"/>
      <c r="H152" s="145"/>
    </row>
    <row r="153" spans="1:8" ht="45" x14ac:dyDescent="0.25">
      <c r="A153" s="164" t="s">
        <v>609</v>
      </c>
      <c r="B153" s="165" t="s">
        <v>454</v>
      </c>
      <c r="C153" s="166" t="s">
        <v>790</v>
      </c>
      <c r="D153" s="167">
        <v>676000</v>
      </c>
      <c r="E153" s="167">
        <v>446313.23</v>
      </c>
      <c r="F153" s="168">
        <v>229686.77</v>
      </c>
      <c r="G153" s="145"/>
      <c r="H153" s="145"/>
    </row>
    <row r="154" spans="1:8" ht="22.5" x14ac:dyDescent="0.25">
      <c r="A154" s="164" t="s">
        <v>611</v>
      </c>
      <c r="B154" s="165" t="s">
        <v>454</v>
      </c>
      <c r="C154" s="166" t="s">
        <v>791</v>
      </c>
      <c r="D154" s="167">
        <v>676000</v>
      </c>
      <c r="E154" s="167">
        <v>446313.23</v>
      </c>
      <c r="F154" s="168">
        <v>229686.77</v>
      </c>
      <c r="G154" s="145"/>
      <c r="H154" s="145"/>
    </row>
    <row r="155" spans="1:8" ht="33.75" x14ac:dyDescent="0.25">
      <c r="A155" s="164" t="s">
        <v>613</v>
      </c>
      <c r="B155" s="165" t="s">
        <v>454</v>
      </c>
      <c r="C155" s="166" t="s">
        <v>792</v>
      </c>
      <c r="D155" s="167">
        <v>519000</v>
      </c>
      <c r="E155" s="167">
        <v>343762.83</v>
      </c>
      <c r="F155" s="168">
        <v>175237.17</v>
      </c>
      <c r="G155" s="145"/>
      <c r="H155" s="145"/>
    </row>
    <row r="156" spans="1:8" ht="33.75" x14ac:dyDescent="0.25">
      <c r="A156" s="164" t="s">
        <v>39</v>
      </c>
      <c r="B156" s="165" t="s">
        <v>454</v>
      </c>
      <c r="C156" s="166" t="s">
        <v>793</v>
      </c>
      <c r="D156" s="167">
        <v>157000</v>
      </c>
      <c r="E156" s="167">
        <v>102550.39999999999</v>
      </c>
      <c r="F156" s="168">
        <v>54449.599999999999</v>
      </c>
      <c r="G156" s="145"/>
      <c r="H156" s="145"/>
    </row>
    <row r="157" spans="1:8" ht="22.5" x14ac:dyDescent="0.25">
      <c r="A157" s="164" t="s">
        <v>628</v>
      </c>
      <c r="B157" s="165" t="s">
        <v>454</v>
      </c>
      <c r="C157" s="166" t="s">
        <v>794</v>
      </c>
      <c r="D157" s="167">
        <v>71157</v>
      </c>
      <c r="E157" s="167">
        <v>55000</v>
      </c>
      <c r="F157" s="168">
        <v>16157</v>
      </c>
      <c r="G157" s="145"/>
      <c r="H157" s="145"/>
    </row>
    <row r="158" spans="1:8" ht="22.5" x14ac:dyDescent="0.25">
      <c r="A158" s="164" t="s">
        <v>630</v>
      </c>
      <c r="B158" s="165" t="s">
        <v>454</v>
      </c>
      <c r="C158" s="166" t="s">
        <v>795</v>
      </c>
      <c r="D158" s="167">
        <v>71157</v>
      </c>
      <c r="E158" s="167">
        <v>55000</v>
      </c>
      <c r="F158" s="168">
        <v>16157</v>
      </c>
      <c r="G158" s="145"/>
      <c r="H158" s="145"/>
    </row>
    <row r="159" spans="1:8" ht="22.5" x14ac:dyDescent="0.25">
      <c r="A159" s="164" t="s">
        <v>632</v>
      </c>
      <c r="B159" s="165" t="s">
        <v>454</v>
      </c>
      <c r="C159" s="166" t="s">
        <v>796</v>
      </c>
      <c r="D159" s="167">
        <v>71157</v>
      </c>
      <c r="E159" s="167">
        <v>55000</v>
      </c>
      <c r="F159" s="168">
        <v>16157</v>
      </c>
      <c r="G159" s="145"/>
      <c r="H159" s="145"/>
    </row>
    <row r="160" spans="1:8" ht="33.75" x14ac:dyDescent="0.25">
      <c r="A160" s="164" t="s">
        <v>797</v>
      </c>
      <c r="B160" s="165" t="s">
        <v>454</v>
      </c>
      <c r="C160" s="166" t="s">
        <v>798</v>
      </c>
      <c r="D160" s="167">
        <v>698851.54</v>
      </c>
      <c r="E160" s="167">
        <v>157171.47</v>
      </c>
      <c r="F160" s="168">
        <v>541680.06999999995</v>
      </c>
      <c r="G160" s="145"/>
      <c r="H160" s="145"/>
    </row>
    <row r="161" spans="1:8" ht="45" x14ac:dyDescent="0.25">
      <c r="A161" s="164" t="s">
        <v>609</v>
      </c>
      <c r="B161" s="165" t="s">
        <v>454</v>
      </c>
      <c r="C161" s="166" t="s">
        <v>799</v>
      </c>
      <c r="D161" s="167">
        <v>698851.54</v>
      </c>
      <c r="E161" s="167">
        <v>157171.47</v>
      </c>
      <c r="F161" s="168">
        <v>541680.06999999995</v>
      </c>
      <c r="G161" s="145"/>
      <c r="H161" s="145"/>
    </row>
    <row r="162" spans="1:8" ht="22.5" x14ac:dyDescent="0.25">
      <c r="A162" s="164" t="s">
        <v>611</v>
      </c>
      <c r="B162" s="165" t="s">
        <v>454</v>
      </c>
      <c r="C162" s="166" t="s">
        <v>800</v>
      </c>
      <c r="D162" s="167">
        <v>698851.54</v>
      </c>
      <c r="E162" s="167">
        <v>157171.47</v>
      </c>
      <c r="F162" s="168">
        <v>541680.06999999995</v>
      </c>
      <c r="G162" s="145"/>
      <c r="H162" s="145"/>
    </row>
    <row r="163" spans="1:8" ht="33.75" x14ac:dyDescent="0.25">
      <c r="A163" s="164" t="s">
        <v>613</v>
      </c>
      <c r="B163" s="165" t="s">
        <v>454</v>
      </c>
      <c r="C163" s="166" t="s">
        <v>801</v>
      </c>
      <c r="D163" s="167">
        <v>534000</v>
      </c>
      <c r="E163" s="167">
        <v>120686.96</v>
      </c>
      <c r="F163" s="168">
        <v>413313.04</v>
      </c>
      <c r="G163" s="145"/>
      <c r="H163" s="145"/>
    </row>
    <row r="164" spans="1:8" ht="33.75" x14ac:dyDescent="0.25">
      <c r="A164" s="164" t="s">
        <v>39</v>
      </c>
      <c r="B164" s="165" t="s">
        <v>454</v>
      </c>
      <c r="C164" s="166" t="s">
        <v>802</v>
      </c>
      <c r="D164" s="167">
        <v>164851.54</v>
      </c>
      <c r="E164" s="167">
        <v>36484.51</v>
      </c>
      <c r="F164" s="168">
        <v>128367.03</v>
      </c>
      <c r="G164" s="145"/>
      <c r="H164" s="145"/>
    </row>
    <row r="165" spans="1:8" ht="22.5" x14ac:dyDescent="0.25">
      <c r="A165" s="164" t="s">
        <v>803</v>
      </c>
      <c r="B165" s="165" t="s">
        <v>454</v>
      </c>
      <c r="C165" s="166" t="s">
        <v>804</v>
      </c>
      <c r="D165" s="167">
        <v>3289913.5</v>
      </c>
      <c r="E165" s="167">
        <v>3129303.14</v>
      </c>
      <c r="F165" s="168">
        <v>160610.35999999999</v>
      </c>
      <c r="G165" s="145"/>
      <c r="H165" s="145"/>
    </row>
    <row r="166" spans="1:8" ht="33.75" x14ac:dyDescent="0.25">
      <c r="A166" s="164" t="s">
        <v>805</v>
      </c>
      <c r="B166" s="165" t="s">
        <v>454</v>
      </c>
      <c r="C166" s="166" t="s">
        <v>806</v>
      </c>
      <c r="D166" s="167">
        <v>3289913.5</v>
      </c>
      <c r="E166" s="167">
        <v>3129303.14</v>
      </c>
      <c r="F166" s="168">
        <v>160610.35999999999</v>
      </c>
      <c r="G166" s="145"/>
      <c r="H166" s="145"/>
    </row>
    <row r="167" spans="1:8" ht="45" x14ac:dyDescent="0.25">
      <c r="A167" s="164" t="s">
        <v>654</v>
      </c>
      <c r="B167" s="165" t="s">
        <v>454</v>
      </c>
      <c r="C167" s="166" t="s">
        <v>807</v>
      </c>
      <c r="D167" s="167">
        <v>3289913.5</v>
      </c>
      <c r="E167" s="167">
        <v>3129303.14</v>
      </c>
      <c r="F167" s="168">
        <v>160610.35999999999</v>
      </c>
      <c r="G167" s="145"/>
      <c r="H167" s="145"/>
    </row>
    <row r="168" spans="1:8" ht="22.5" x14ac:dyDescent="0.25">
      <c r="A168" s="164" t="s">
        <v>808</v>
      </c>
      <c r="B168" s="165" t="s">
        <v>454</v>
      </c>
      <c r="C168" s="166" t="s">
        <v>809</v>
      </c>
      <c r="D168" s="167">
        <v>245000</v>
      </c>
      <c r="E168" s="167">
        <v>88664.639999999999</v>
      </c>
      <c r="F168" s="168">
        <v>156335.35999999999</v>
      </c>
      <c r="G168" s="145"/>
      <c r="H168" s="145"/>
    </row>
    <row r="169" spans="1:8" ht="22.5" x14ac:dyDescent="0.25">
      <c r="A169" s="164" t="s">
        <v>628</v>
      </c>
      <c r="B169" s="165" t="s">
        <v>454</v>
      </c>
      <c r="C169" s="166" t="s">
        <v>810</v>
      </c>
      <c r="D169" s="167">
        <v>245000</v>
      </c>
      <c r="E169" s="167">
        <v>88664.639999999999</v>
      </c>
      <c r="F169" s="168">
        <v>156335.35999999999</v>
      </c>
      <c r="G169" s="145"/>
      <c r="H169" s="145"/>
    </row>
    <row r="170" spans="1:8" ht="22.5" x14ac:dyDescent="0.25">
      <c r="A170" s="164" t="s">
        <v>630</v>
      </c>
      <c r="B170" s="165" t="s">
        <v>454</v>
      </c>
      <c r="C170" s="166" t="s">
        <v>811</v>
      </c>
      <c r="D170" s="167">
        <v>245000</v>
      </c>
      <c r="E170" s="167">
        <v>88664.639999999999</v>
      </c>
      <c r="F170" s="168">
        <v>156335.35999999999</v>
      </c>
      <c r="G170" s="145"/>
      <c r="H170" s="145"/>
    </row>
    <row r="171" spans="1:8" ht="22.5" x14ac:dyDescent="0.25">
      <c r="A171" s="164" t="s">
        <v>632</v>
      </c>
      <c r="B171" s="165" t="s">
        <v>454</v>
      </c>
      <c r="C171" s="166" t="s">
        <v>812</v>
      </c>
      <c r="D171" s="167">
        <v>245000</v>
      </c>
      <c r="E171" s="167">
        <v>88664.639999999999</v>
      </c>
      <c r="F171" s="168">
        <v>156335.35999999999</v>
      </c>
      <c r="G171" s="145"/>
      <c r="H171" s="145"/>
    </row>
    <row r="172" spans="1:8" ht="22.5" x14ac:dyDescent="0.25">
      <c r="A172" s="164" t="s">
        <v>813</v>
      </c>
      <c r="B172" s="165" t="s">
        <v>454</v>
      </c>
      <c r="C172" s="166" t="s">
        <v>814</v>
      </c>
      <c r="D172" s="167">
        <v>24000</v>
      </c>
      <c r="E172" s="167">
        <v>19725</v>
      </c>
      <c r="F172" s="168">
        <v>4275</v>
      </c>
      <c r="G172" s="145"/>
      <c r="H172" s="145"/>
    </row>
    <row r="173" spans="1:8" ht="22.5" x14ac:dyDescent="0.25">
      <c r="A173" s="164" t="s">
        <v>628</v>
      </c>
      <c r="B173" s="165" t="s">
        <v>454</v>
      </c>
      <c r="C173" s="166" t="s">
        <v>815</v>
      </c>
      <c r="D173" s="167">
        <v>24000</v>
      </c>
      <c r="E173" s="167">
        <v>19725</v>
      </c>
      <c r="F173" s="168">
        <v>4275</v>
      </c>
      <c r="G173" s="145"/>
      <c r="H173" s="145"/>
    </row>
    <row r="174" spans="1:8" ht="22.5" x14ac:dyDescent="0.25">
      <c r="A174" s="164" t="s">
        <v>630</v>
      </c>
      <c r="B174" s="165" t="s">
        <v>454</v>
      </c>
      <c r="C174" s="166" t="s">
        <v>816</v>
      </c>
      <c r="D174" s="167">
        <v>24000</v>
      </c>
      <c r="E174" s="167">
        <v>19725</v>
      </c>
      <c r="F174" s="168">
        <v>4275</v>
      </c>
      <c r="G174" s="145"/>
      <c r="H174" s="145"/>
    </row>
    <row r="175" spans="1:8" ht="22.5" x14ac:dyDescent="0.25">
      <c r="A175" s="164" t="s">
        <v>632</v>
      </c>
      <c r="B175" s="165" t="s">
        <v>454</v>
      </c>
      <c r="C175" s="166" t="s">
        <v>817</v>
      </c>
      <c r="D175" s="167">
        <v>24000</v>
      </c>
      <c r="E175" s="167">
        <v>19725</v>
      </c>
      <c r="F175" s="168">
        <v>4275</v>
      </c>
      <c r="G175" s="145"/>
      <c r="H175" s="145"/>
    </row>
    <row r="176" spans="1:8" ht="22.5" x14ac:dyDescent="0.25">
      <c r="A176" s="164" t="s">
        <v>818</v>
      </c>
      <c r="B176" s="165" t="s">
        <v>454</v>
      </c>
      <c r="C176" s="166" t="s">
        <v>819</v>
      </c>
      <c r="D176" s="167">
        <v>203913.5</v>
      </c>
      <c r="E176" s="167">
        <v>203913.5</v>
      </c>
      <c r="F176" s="168">
        <v>0</v>
      </c>
      <c r="G176" s="145"/>
      <c r="H176" s="145"/>
    </row>
    <row r="177" spans="1:8" ht="22.5" x14ac:dyDescent="0.25">
      <c r="A177" s="164" t="s">
        <v>628</v>
      </c>
      <c r="B177" s="165" t="s">
        <v>454</v>
      </c>
      <c r="C177" s="166" t="s">
        <v>820</v>
      </c>
      <c r="D177" s="167">
        <v>203913.5</v>
      </c>
      <c r="E177" s="167">
        <v>203913.5</v>
      </c>
      <c r="F177" s="168">
        <v>0</v>
      </c>
      <c r="G177" s="145"/>
      <c r="H177" s="145"/>
    </row>
    <row r="178" spans="1:8" ht="22.5" x14ac:dyDescent="0.25">
      <c r="A178" s="164" t="s">
        <v>630</v>
      </c>
      <c r="B178" s="165" t="s">
        <v>454</v>
      </c>
      <c r="C178" s="166" t="s">
        <v>821</v>
      </c>
      <c r="D178" s="167">
        <v>203913.5</v>
      </c>
      <c r="E178" s="167">
        <v>203913.5</v>
      </c>
      <c r="F178" s="168">
        <v>0</v>
      </c>
      <c r="G178" s="145"/>
      <c r="H178" s="145"/>
    </row>
    <row r="179" spans="1:8" ht="22.5" x14ac:dyDescent="0.25">
      <c r="A179" s="164" t="s">
        <v>632</v>
      </c>
      <c r="B179" s="165" t="s">
        <v>454</v>
      </c>
      <c r="C179" s="166" t="s">
        <v>822</v>
      </c>
      <c r="D179" s="167">
        <v>203913.5</v>
      </c>
      <c r="E179" s="167">
        <v>203913.5</v>
      </c>
      <c r="F179" s="168">
        <v>0</v>
      </c>
      <c r="G179" s="145"/>
      <c r="H179" s="145"/>
    </row>
    <row r="180" spans="1:8" ht="22.5" x14ac:dyDescent="0.25">
      <c r="A180" s="164" t="s">
        <v>21</v>
      </c>
      <c r="B180" s="165" t="s">
        <v>454</v>
      </c>
      <c r="C180" s="166" t="s">
        <v>823</v>
      </c>
      <c r="D180" s="167">
        <v>2817000</v>
      </c>
      <c r="E180" s="167">
        <v>2817000</v>
      </c>
      <c r="F180" s="168">
        <v>0</v>
      </c>
      <c r="G180" s="145"/>
      <c r="H180" s="145"/>
    </row>
    <row r="181" spans="1:8" ht="45" x14ac:dyDescent="0.25">
      <c r="A181" s="164" t="s">
        <v>609</v>
      </c>
      <c r="B181" s="165" t="s">
        <v>454</v>
      </c>
      <c r="C181" s="166" t="s">
        <v>824</v>
      </c>
      <c r="D181" s="167">
        <v>2817000</v>
      </c>
      <c r="E181" s="167">
        <v>2817000</v>
      </c>
      <c r="F181" s="168">
        <v>0</v>
      </c>
      <c r="G181" s="145"/>
      <c r="H181" s="145"/>
    </row>
    <row r="182" spans="1:8" ht="22.5" x14ac:dyDescent="0.25">
      <c r="A182" s="164" t="s">
        <v>611</v>
      </c>
      <c r="B182" s="165" t="s">
        <v>454</v>
      </c>
      <c r="C182" s="166" t="s">
        <v>825</v>
      </c>
      <c r="D182" s="167">
        <v>2817000</v>
      </c>
      <c r="E182" s="167">
        <v>2817000</v>
      </c>
      <c r="F182" s="168">
        <v>0</v>
      </c>
      <c r="G182" s="145"/>
      <c r="H182" s="145"/>
    </row>
    <row r="183" spans="1:8" ht="33.75" x14ac:dyDescent="0.25">
      <c r="A183" s="164" t="s">
        <v>613</v>
      </c>
      <c r="B183" s="165" t="s">
        <v>454</v>
      </c>
      <c r="C183" s="166" t="s">
        <v>826</v>
      </c>
      <c r="D183" s="167">
        <v>2163000</v>
      </c>
      <c r="E183" s="167">
        <v>2163000</v>
      </c>
      <c r="F183" s="168">
        <v>0</v>
      </c>
      <c r="G183" s="145"/>
      <c r="H183" s="145"/>
    </row>
    <row r="184" spans="1:8" ht="33.75" x14ac:dyDescent="0.25">
      <c r="A184" s="164" t="s">
        <v>39</v>
      </c>
      <c r="B184" s="165" t="s">
        <v>454</v>
      </c>
      <c r="C184" s="166" t="s">
        <v>827</v>
      </c>
      <c r="D184" s="167">
        <v>654000</v>
      </c>
      <c r="E184" s="167">
        <v>654000</v>
      </c>
      <c r="F184" s="168">
        <v>0</v>
      </c>
      <c r="G184" s="145"/>
      <c r="H184" s="145"/>
    </row>
    <row r="185" spans="1:8" ht="15.75" x14ac:dyDescent="0.25">
      <c r="A185" s="164" t="s">
        <v>828</v>
      </c>
      <c r="B185" s="165" t="s">
        <v>454</v>
      </c>
      <c r="C185" s="166" t="s">
        <v>829</v>
      </c>
      <c r="D185" s="167">
        <v>140247016</v>
      </c>
      <c r="E185" s="167">
        <v>3166075.83</v>
      </c>
      <c r="F185" s="168">
        <v>137080940.16999999</v>
      </c>
      <c r="G185" s="145"/>
      <c r="H185" s="145"/>
    </row>
    <row r="186" spans="1:8" ht="15.75" x14ac:dyDescent="0.25">
      <c r="A186" s="164" t="s">
        <v>830</v>
      </c>
      <c r="B186" s="165" t="s">
        <v>454</v>
      </c>
      <c r="C186" s="166" t="s">
        <v>831</v>
      </c>
      <c r="D186" s="167">
        <v>640793</v>
      </c>
      <c r="E186" s="167">
        <v>0</v>
      </c>
      <c r="F186" s="168">
        <v>640793</v>
      </c>
      <c r="G186" s="145"/>
      <c r="H186" s="145"/>
    </row>
    <row r="187" spans="1:8" ht="22.5" x14ac:dyDescent="0.25">
      <c r="A187" s="164" t="s">
        <v>603</v>
      </c>
      <c r="B187" s="165" t="s">
        <v>454</v>
      </c>
      <c r="C187" s="166" t="s">
        <v>832</v>
      </c>
      <c r="D187" s="167">
        <v>640793</v>
      </c>
      <c r="E187" s="167">
        <v>0</v>
      </c>
      <c r="F187" s="168">
        <v>640793</v>
      </c>
      <c r="G187" s="145"/>
      <c r="H187" s="145"/>
    </row>
    <row r="188" spans="1:8" ht="22.5" x14ac:dyDescent="0.25">
      <c r="A188" s="164" t="s">
        <v>605</v>
      </c>
      <c r="B188" s="165" t="s">
        <v>454</v>
      </c>
      <c r="C188" s="166" t="s">
        <v>833</v>
      </c>
      <c r="D188" s="167">
        <v>640793</v>
      </c>
      <c r="E188" s="167">
        <v>0</v>
      </c>
      <c r="F188" s="168">
        <v>640793</v>
      </c>
      <c r="G188" s="145"/>
      <c r="H188" s="145"/>
    </row>
    <row r="189" spans="1:8" ht="33.75" x14ac:dyDescent="0.25">
      <c r="A189" s="164" t="s">
        <v>834</v>
      </c>
      <c r="B189" s="165" t="s">
        <v>454</v>
      </c>
      <c r="C189" s="166" t="s">
        <v>835</v>
      </c>
      <c r="D189" s="167">
        <v>640793</v>
      </c>
      <c r="E189" s="167">
        <v>0</v>
      </c>
      <c r="F189" s="168">
        <v>640793</v>
      </c>
      <c r="G189" s="145"/>
      <c r="H189" s="145"/>
    </row>
    <row r="190" spans="1:8" ht="22.5" x14ac:dyDescent="0.25">
      <c r="A190" s="164" t="s">
        <v>628</v>
      </c>
      <c r="B190" s="165" t="s">
        <v>454</v>
      </c>
      <c r="C190" s="166" t="s">
        <v>836</v>
      </c>
      <c r="D190" s="167">
        <v>640793</v>
      </c>
      <c r="E190" s="167">
        <v>0</v>
      </c>
      <c r="F190" s="168">
        <v>640793</v>
      </c>
      <c r="G190" s="145"/>
      <c r="H190" s="145"/>
    </row>
    <row r="191" spans="1:8" ht="22.5" x14ac:dyDescent="0.25">
      <c r="A191" s="164" t="s">
        <v>630</v>
      </c>
      <c r="B191" s="165" t="s">
        <v>454</v>
      </c>
      <c r="C191" s="166" t="s">
        <v>837</v>
      </c>
      <c r="D191" s="167">
        <v>640793</v>
      </c>
      <c r="E191" s="167">
        <v>0</v>
      </c>
      <c r="F191" s="168">
        <v>640793</v>
      </c>
      <c r="G191" s="145"/>
      <c r="H191" s="145"/>
    </row>
    <row r="192" spans="1:8" ht="22.5" x14ac:dyDescent="0.25">
      <c r="A192" s="164" t="s">
        <v>632</v>
      </c>
      <c r="B192" s="165" t="s">
        <v>454</v>
      </c>
      <c r="C192" s="166" t="s">
        <v>838</v>
      </c>
      <c r="D192" s="167">
        <v>640793</v>
      </c>
      <c r="E192" s="167">
        <v>0</v>
      </c>
      <c r="F192" s="168">
        <v>640793</v>
      </c>
      <c r="G192" s="145"/>
      <c r="H192" s="145"/>
    </row>
    <row r="193" spans="1:8" ht="15.75" x14ac:dyDescent="0.25">
      <c r="A193" s="164" t="s">
        <v>839</v>
      </c>
      <c r="B193" s="165" t="s">
        <v>454</v>
      </c>
      <c r="C193" s="166" t="s">
        <v>840</v>
      </c>
      <c r="D193" s="167">
        <v>3223</v>
      </c>
      <c r="E193" s="167">
        <v>0</v>
      </c>
      <c r="F193" s="168">
        <v>3223</v>
      </c>
      <c r="G193" s="145"/>
      <c r="H193" s="145"/>
    </row>
    <row r="194" spans="1:8" ht="22.5" x14ac:dyDescent="0.25">
      <c r="A194" s="164" t="s">
        <v>603</v>
      </c>
      <c r="B194" s="165" t="s">
        <v>454</v>
      </c>
      <c r="C194" s="166" t="s">
        <v>841</v>
      </c>
      <c r="D194" s="167">
        <v>3223</v>
      </c>
      <c r="E194" s="167">
        <v>0</v>
      </c>
      <c r="F194" s="168">
        <v>3223</v>
      </c>
      <c r="G194" s="145"/>
      <c r="H194" s="145"/>
    </row>
    <row r="195" spans="1:8" ht="22.5" x14ac:dyDescent="0.25">
      <c r="A195" s="164" t="s">
        <v>605</v>
      </c>
      <c r="B195" s="165" t="s">
        <v>454</v>
      </c>
      <c r="C195" s="166" t="s">
        <v>842</v>
      </c>
      <c r="D195" s="167">
        <v>3223</v>
      </c>
      <c r="E195" s="167">
        <v>0</v>
      </c>
      <c r="F195" s="168">
        <v>3223</v>
      </c>
      <c r="G195" s="145"/>
      <c r="H195" s="145"/>
    </row>
    <row r="196" spans="1:8" ht="67.5" x14ac:dyDescent="0.25">
      <c r="A196" s="164" t="s">
        <v>843</v>
      </c>
      <c r="B196" s="165" t="s">
        <v>454</v>
      </c>
      <c r="C196" s="166" t="s">
        <v>844</v>
      </c>
      <c r="D196" s="167">
        <v>3223</v>
      </c>
      <c r="E196" s="167">
        <v>0</v>
      </c>
      <c r="F196" s="168">
        <v>3223</v>
      </c>
      <c r="G196" s="145"/>
      <c r="H196" s="145"/>
    </row>
    <row r="197" spans="1:8" ht="22.5" x14ac:dyDescent="0.25">
      <c r="A197" s="164" t="s">
        <v>628</v>
      </c>
      <c r="B197" s="165" t="s">
        <v>454</v>
      </c>
      <c r="C197" s="166" t="s">
        <v>845</v>
      </c>
      <c r="D197" s="167">
        <v>3223</v>
      </c>
      <c r="E197" s="167">
        <v>0</v>
      </c>
      <c r="F197" s="168">
        <v>3223</v>
      </c>
      <c r="G197" s="145"/>
      <c r="H197" s="145"/>
    </row>
    <row r="198" spans="1:8" ht="22.5" x14ac:dyDescent="0.25">
      <c r="A198" s="164" t="s">
        <v>630</v>
      </c>
      <c r="B198" s="165" t="s">
        <v>454</v>
      </c>
      <c r="C198" s="166" t="s">
        <v>846</v>
      </c>
      <c r="D198" s="167">
        <v>3223</v>
      </c>
      <c r="E198" s="167">
        <v>0</v>
      </c>
      <c r="F198" s="168">
        <v>3223</v>
      </c>
      <c r="G198" s="145"/>
      <c r="H198" s="145"/>
    </row>
    <row r="199" spans="1:8" ht="22.5" x14ac:dyDescent="0.25">
      <c r="A199" s="164" t="s">
        <v>632</v>
      </c>
      <c r="B199" s="165" t="s">
        <v>454</v>
      </c>
      <c r="C199" s="166" t="s">
        <v>847</v>
      </c>
      <c r="D199" s="167">
        <v>3223</v>
      </c>
      <c r="E199" s="167">
        <v>0</v>
      </c>
      <c r="F199" s="168">
        <v>3223</v>
      </c>
      <c r="G199" s="145"/>
      <c r="H199" s="145"/>
    </row>
    <row r="200" spans="1:8" ht="15.75" x14ac:dyDescent="0.25">
      <c r="A200" s="164" t="s">
        <v>848</v>
      </c>
      <c r="B200" s="165" t="s">
        <v>454</v>
      </c>
      <c r="C200" s="166" t="s">
        <v>849</v>
      </c>
      <c r="D200" s="167">
        <v>135803000</v>
      </c>
      <c r="E200" s="167">
        <v>3166075.83</v>
      </c>
      <c r="F200" s="168">
        <v>132636924.17</v>
      </c>
      <c r="G200" s="145"/>
      <c r="H200" s="145"/>
    </row>
    <row r="201" spans="1:8" ht="22.5" x14ac:dyDescent="0.25">
      <c r="A201" s="164" t="s">
        <v>850</v>
      </c>
      <c r="B201" s="165" t="s">
        <v>454</v>
      </c>
      <c r="C201" s="166" t="s">
        <v>851</v>
      </c>
      <c r="D201" s="167">
        <v>135803000</v>
      </c>
      <c r="E201" s="167">
        <v>3166075.83</v>
      </c>
      <c r="F201" s="168">
        <v>132636924.17</v>
      </c>
      <c r="G201" s="145"/>
      <c r="H201" s="145"/>
    </row>
    <row r="202" spans="1:8" ht="22.5" x14ac:dyDescent="0.25">
      <c r="A202" s="164" t="s">
        <v>40</v>
      </c>
      <c r="B202" s="165" t="s">
        <v>454</v>
      </c>
      <c r="C202" s="166" t="s">
        <v>852</v>
      </c>
      <c r="D202" s="167">
        <v>10803000</v>
      </c>
      <c r="E202" s="167">
        <v>3166075.83</v>
      </c>
      <c r="F202" s="168">
        <v>7636924.1699999999</v>
      </c>
      <c r="G202" s="145"/>
      <c r="H202" s="145"/>
    </row>
    <row r="203" spans="1:8" ht="22.5" x14ac:dyDescent="0.25">
      <c r="A203" s="164" t="s">
        <v>628</v>
      </c>
      <c r="B203" s="165" t="s">
        <v>454</v>
      </c>
      <c r="C203" s="166" t="s">
        <v>853</v>
      </c>
      <c r="D203" s="167">
        <v>10803000</v>
      </c>
      <c r="E203" s="167">
        <v>3166075.83</v>
      </c>
      <c r="F203" s="168">
        <v>7636924.1699999999</v>
      </c>
      <c r="G203" s="145"/>
      <c r="H203" s="145"/>
    </row>
    <row r="204" spans="1:8" ht="22.5" x14ac:dyDescent="0.25">
      <c r="A204" s="164" t="s">
        <v>630</v>
      </c>
      <c r="B204" s="165" t="s">
        <v>454</v>
      </c>
      <c r="C204" s="166" t="s">
        <v>854</v>
      </c>
      <c r="D204" s="167">
        <v>10803000</v>
      </c>
      <c r="E204" s="167">
        <v>3166075.83</v>
      </c>
      <c r="F204" s="168">
        <v>7636924.1699999999</v>
      </c>
      <c r="G204" s="145"/>
      <c r="H204" s="145"/>
    </row>
    <row r="205" spans="1:8" ht="22.5" x14ac:dyDescent="0.25">
      <c r="A205" s="164" t="s">
        <v>632</v>
      </c>
      <c r="B205" s="165" t="s">
        <v>454</v>
      </c>
      <c r="C205" s="166" t="s">
        <v>855</v>
      </c>
      <c r="D205" s="167">
        <v>10803000</v>
      </c>
      <c r="E205" s="167">
        <v>3166075.83</v>
      </c>
      <c r="F205" s="168">
        <v>7636924.1699999999</v>
      </c>
      <c r="G205" s="145"/>
      <c r="H205" s="145"/>
    </row>
    <row r="206" spans="1:8" ht="56.25" x14ac:dyDescent="0.25">
      <c r="A206" s="164" t="s">
        <v>856</v>
      </c>
      <c r="B206" s="165" t="s">
        <v>454</v>
      </c>
      <c r="C206" s="166" t="s">
        <v>857</v>
      </c>
      <c r="D206" s="167">
        <v>125000000</v>
      </c>
      <c r="E206" s="167">
        <v>0</v>
      </c>
      <c r="F206" s="168">
        <v>125000000</v>
      </c>
      <c r="G206" s="145"/>
      <c r="H206" s="145"/>
    </row>
    <row r="207" spans="1:8" ht="22.5" x14ac:dyDescent="0.25">
      <c r="A207" s="164" t="s">
        <v>628</v>
      </c>
      <c r="B207" s="165" t="s">
        <v>454</v>
      </c>
      <c r="C207" s="166" t="s">
        <v>858</v>
      </c>
      <c r="D207" s="167">
        <v>125000000</v>
      </c>
      <c r="E207" s="167">
        <v>0</v>
      </c>
      <c r="F207" s="168">
        <v>125000000</v>
      </c>
      <c r="G207" s="145"/>
      <c r="H207" s="145"/>
    </row>
    <row r="208" spans="1:8" ht="22.5" x14ac:dyDescent="0.25">
      <c r="A208" s="164" t="s">
        <v>630</v>
      </c>
      <c r="B208" s="165" t="s">
        <v>454</v>
      </c>
      <c r="C208" s="166" t="s">
        <v>859</v>
      </c>
      <c r="D208" s="167">
        <v>125000000</v>
      </c>
      <c r="E208" s="167">
        <v>0</v>
      </c>
      <c r="F208" s="168">
        <v>125000000</v>
      </c>
      <c r="G208" s="145"/>
      <c r="H208" s="145"/>
    </row>
    <row r="209" spans="1:8" ht="22.5" x14ac:dyDescent="0.25">
      <c r="A209" s="164" t="s">
        <v>632</v>
      </c>
      <c r="B209" s="165" t="s">
        <v>454</v>
      </c>
      <c r="C209" s="166" t="s">
        <v>860</v>
      </c>
      <c r="D209" s="167">
        <v>125000000</v>
      </c>
      <c r="E209" s="167">
        <v>0</v>
      </c>
      <c r="F209" s="168">
        <v>125000000</v>
      </c>
      <c r="G209" s="145"/>
      <c r="H209" s="145"/>
    </row>
    <row r="210" spans="1:8" ht="15.75" x14ac:dyDescent="0.25">
      <c r="A210" s="164" t="s">
        <v>861</v>
      </c>
      <c r="B210" s="165" t="s">
        <v>454</v>
      </c>
      <c r="C210" s="166" t="s">
        <v>862</v>
      </c>
      <c r="D210" s="167">
        <v>3800000</v>
      </c>
      <c r="E210" s="167">
        <v>0</v>
      </c>
      <c r="F210" s="168">
        <v>3800000</v>
      </c>
      <c r="G210" s="145"/>
      <c r="H210" s="145"/>
    </row>
    <row r="211" spans="1:8" ht="22.5" x14ac:dyDescent="0.25">
      <c r="A211" s="164" t="s">
        <v>691</v>
      </c>
      <c r="B211" s="165" t="s">
        <v>454</v>
      </c>
      <c r="C211" s="166" t="s">
        <v>863</v>
      </c>
      <c r="D211" s="167">
        <v>300000</v>
      </c>
      <c r="E211" s="167">
        <v>0</v>
      </c>
      <c r="F211" s="168">
        <v>300000</v>
      </c>
      <c r="G211" s="145"/>
      <c r="H211" s="145"/>
    </row>
    <row r="212" spans="1:8" ht="33.75" x14ac:dyDescent="0.25">
      <c r="A212" s="164" t="s">
        <v>864</v>
      </c>
      <c r="B212" s="165" t="s">
        <v>454</v>
      </c>
      <c r="C212" s="166" t="s">
        <v>865</v>
      </c>
      <c r="D212" s="167">
        <v>300000</v>
      </c>
      <c r="E212" s="167">
        <v>0</v>
      </c>
      <c r="F212" s="168">
        <v>300000</v>
      </c>
      <c r="G212" s="145"/>
      <c r="H212" s="145"/>
    </row>
    <row r="213" spans="1:8" ht="22.5" x14ac:dyDescent="0.25">
      <c r="A213" s="164" t="s">
        <v>41</v>
      </c>
      <c r="B213" s="165" t="s">
        <v>454</v>
      </c>
      <c r="C213" s="166" t="s">
        <v>866</v>
      </c>
      <c r="D213" s="167">
        <v>300000</v>
      </c>
      <c r="E213" s="167">
        <v>0</v>
      </c>
      <c r="F213" s="168">
        <v>300000</v>
      </c>
      <c r="G213" s="145"/>
      <c r="H213" s="145"/>
    </row>
    <row r="214" spans="1:8" ht="15.75" x14ac:dyDescent="0.25">
      <c r="A214" s="164" t="s">
        <v>634</v>
      </c>
      <c r="B214" s="165" t="s">
        <v>454</v>
      </c>
      <c r="C214" s="166" t="s">
        <v>867</v>
      </c>
      <c r="D214" s="167">
        <v>300000</v>
      </c>
      <c r="E214" s="167">
        <v>0</v>
      </c>
      <c r="F214" s="168">
        <v>300000</v>
      </c>
      <c r="G214" s="145"/>
      <c r="H214" s="145"/>
    </row>
    <row r="215" spans="1:8" ht="33.75" x14ac:dyDescent="0.25">
      <c r="A215" s="164" t="s">
        <v>868</v>
      </c>
      <c r="B215" s="165" t="s">
        <v>454</v>
      </c>
      <c r="C215" s="166" t="s">
        <v>869</v>
      </c>
      <c r="D215" s="167">
        <v>300000</v>
      </c>
      <c r="E215" s="167">
        <v>0</v>
      </c>
      <c r="F215" s="168">
        <v>300000</v>
      </c>
      <c r="G215" s="145"/>
      <c r="H215" s="145"/>
    </row>
    <row r="216" spans="1:8" ht="45" x14ac:dyDescent="0.25">
      <c r="A216" s="164" t="s">
        <v>870</v>
      </c>
      <c r="B216" s="165" t="s">
        <v>454</v>
      </c>
      <c r="C216" s="166" t="s">
        <v>871</v>
      </c>
      <c r="D216" s="167">
        <v>300000</v>
      </c>
      <c r="E216" s="167">
        <v>0</v>
      </c>
      <c r="F216" s="168">
        <v>300000</v>
      </c>
      <c r="G216" s="145"/>
      <c r="H216" s="145"/>
    </row>
    <row r="217" spans="1:8" ht="67.5" x14ac:dyDescent="0.25">
      <c r="A217" s="164" t="s">
        <v>872</v>
      </c>
      <c r="B217" s="165" t="s">
        <v>454</v>
      </c>
      <c r="C217" s="166" t="s">
        <v>873</v>
      </c>
      <c r="D217" s="167">
        <v>3500000</v>
      </c>
      <c r="E217" s="167">
        <v>0</v>
      </c>
      <c r="F217" s="168">
        <v>3500000</v>
      </c>
      <c r="G217" s="145"/>
      <c r="H217" s="145"/>
    </row>
    <row r="218" spans="1:8" ht="22.5" x14ac:dyDescent="0.25">
      <c r="A218" s="164" t="s">
        <v>874</v>
      </c>
      <c r="B218" s="165" t="s">
        <v>454</v>
      </c>
      <c r="C218" s="166" t="s">
        <v>875</v>
      </c>
      <c r="D218" s="167">
        <v>3500000</v>
      </c>
      <c r="E218" s="167">
        <v>0</v>
      </c>
      <c r="F218" s="168">
        <v>3500000</v>
      </c>
      <c r="G218" s="145"/>
      <c r="H218" s="145"/>
    </row>
    <row r="219" spans="1:8" ht="22.5" x14ac:dyDescent="0.25">
      <c r="A219" s="164" t="s">
        <v>628</v>
      </c>
      <c r="B219" s="165" t="s">
        <v>454</v>
      </c>
      <c r="C219" s="166" t="s">
        <v>876</v>
      </c>
      <c r="D219" s="167">
        <v>3500000</v>
      </c>
      <c r="E219" s="167">
        <v>0</v>
      </c>
      <c r="F219" s="168">
        <v>3500000</v>
      </c>
      <c r="G219" s="145"/>
      <c r="H219" s="145"/>
    </row>
    <row r="220" spans="1:8" ht="22.5" x14ac:dyDescent="0.25">
      <c r="A220" s="164" t="s">
        <v>630</v>
      </c>
      <c r="B220" s="165" t="s">
        <v>454</v>
      </c>
      <c r="C220" s="166" t="s">
        <v>877</v>
      </c>
      <c r="D220" s="167">
        <v>3500000</v>
      </c>
      <c r="E220" s="167">
        <v>0</v>
      </c>
      <c r="F220" s="168">
        <v>3500000</v>
      </c>
      <c r="G220" s="145"/>
      <c r="H220" s="145"/>
    </row>
    <row r="221" spans="1:8" ht="22.5" x14ac:dyDescent="0.25">
      <c r="A221" s="164" t="s">
        <v>632</v>
      </c>
      <c r="B221" s="165" t="s">
        <v>454</v>
      </c>
      <c r="C221" s="166" t="s">
        <v>878</v>
      </c>
      <c r="D221" s="167">
        <v>3500000</v>
      </c>
      <c r="E221" s="167">
        <v>0</v>
      </c>
      <c r="F221" s="168">
        <v>3500000</v>
      </c>
      <c r="G221" s="145"/>
      <c r="H221" s="145"/>
    </row>
    <row r="222" spans="1:8" ht="15.75" x14ac:dyDescent="0.25">
      <c r="A222" s="164" t="s">
        <v>879</v>
      </c>
      <c r="B222" s="165" t="s">
        <v>454</v>
      </c>
      <c r="C222" s="166" t="s">
        <v>880</v>
      </c>
      <c r="D222" s="167">
        <v>80967618.329999998</v>
      </c>
      <c r="E222" s="167">
        <v>11130601.380000001</v>
      </c>
      <c r="F222" s="168">
        <v>69837016.950000003</v>
      </c>
      <c r="G222" s="145"/>
      <c r="H222" s="145"/>
    </row>
    <row r="223" spans="1:8" ht="15.75" x14ac:dyDescent="0.25">
      <c r="A223" s="164" t="s">
        <v>881</v>
      </c>
      <c r="B223" s="165" t="s">
        <v>454</v>
      </c>
      <c r="C223" s="166" t="s">
        <v>882</v>
      </c>
      <c r="D223" s="167">
        <v>24219130</v>
      </c>
      <c r="E223" s="167">
        <v>5542379.7199999997</v>
      </c>
      <c r="F223" s="168">
        <v>18676750.280000001</v>
      </c>
      <c r="G223" s="145"/>
      <c r="H223" s="145"/>
    </row>
    <row r="224" spans="1:8" ht="45" x14ac:dyDescent="0.25">
      <c r="A224" s="164" t="s">
        <v>43</v>
      </c>
      <c r="B224" s="165" t="s">
        <v>454</v>
      </c>
      <c r="C224" s="166" t="s">
        <v>883</v>
      </c>
      <c r="D224" s="167">
        <v>5719630</v>
      </c>
      <c r="E224" s="167">
        <v>5542379.7199999997</v>
      </c>
      <c r="F224" s="168">
        <v>177250.28</v>
      </c>
      <c r="G224" s="145"/>
      <c r="H224" s="145"/>
    </row>
    <row r="225" spans="1:8" ht="33.75" x14ac:dyDescent="0.25">
      <c r="A225" s="164" t="s">
        <v>42</v>
      </c>
      <c r="B225" s="165" t="s">
        <v>454</v>
      </c>
      <c r="C225" s="166" t="s">
        <v>884</v>
      </c>
      <c r="D225" s="167">
        <v>5719630</v>
      </c>
      <c r="E225" s="167">
        <v>5542379.7199999997</v>
      </c>
      <c r="F225" s="168">
        <v>177250.28</v>
      </c>
      <c r="G225" s="145"/>
      <c r="H225" s="145"/>
    </row>
    <row r="226" spans="1:8" ht="22.5" x14ac:dyDescent="0.25">
      <c r="A226" s="164" t="s">
        <v>558</v>
      </c>
      <c r="B226" s="165" t="s">
        <v>454</v>
      </c>
      <c r="C226" s="166" t="s">
        <v>885</v>
      </c>
      <c r="D226" s="167">
        <v>3439630</v>
      </c>
      <c r="E226" s="167">
        <v>3302911.26</v>
      </c>
      <c r="F226" s="168">
        <v>136718.74</v>
      </c>
      <c r="G226" s="145"/>
      <c r="H226" s="145"/>
    </row>
    <row r="227" spans="1:8" ht="22.5" x14ac:dyDescent="0.25">
      <c r="A227" s="164" t="s">
        <v>628</v>
      </c>
      <c r="B227" s="165" t="s">
        <v>454</v>
      </c>
      <c r="C227" s="166" t="s">
        <v>886</v>
      </c>
      <c r="D227" s="167">
        <v>3439630</v>
      </c>
      <c r="E227" s="167">
        <v>3302911.26</v>
      </c>
      <c r="F227" s="168">
        <v>136718.74</v>
      </c>
      <c r="G227" s="145"/>
      <c r="H227" s="145"/>
    </row>
    <row r="228" spans="1:8" ht="22.5" x14ac:dyDescent="0.25">
      <c r="A228" s="164" t="s">
        <v>630</v>
      </c>
      <c r="B228" s="165" t="s">
        <v>454</v>
      </c>
      <c r="C228" s="166" t="s">
        <v>887</v>
      </c>
      <c r="D228" s="167">
        <v>3439630</v>
      </c>
      <c r="E228" s="167">
        <v>3302911.26</v>
      </c>
      <c r="F228" s="168">
        <v>136718.74</v>
      </c>
      <c r="G228" s="145"/>
      <c r="H228" s="145"/>
    </row>
    <row r="229" spans="1:8" ht="22.5" x14ac:dyDescent="0.25">
      <c r="A229" s="164" t="s">
        <v>632</v>
      </c>
      <c r="B229" s="165" t="s">
        <v>454</v>
      </c>
      <c r="C229" s="166" t="s">
        <v>888</v>
      </c>
      <c r="D229" s="167">
        <v>3439630</v>
      </c>
      <c r="E229" s="167">
        <v>3302911.26</v>
      </c>
      <c r="F229" s="168">
        <v>136718.74</v>
      </c>
      <c r="G229" s="145"/>
      <c r="H229" s="145"/>
    </row>
    <row r="230" spans="1:8" ht="22.5" x14ac:dyDescent="0.25">
      <c r="A230" s="164" t="s">
        <v>889</v>
      </c>
      <c r="B230" s="165" t="s">
        <v>454</v>
      </c>
      <c r="C230" s="166" t="s">
        <v>890</v>
      </c>
      <c r="D230" s="167">
        <v>2280000</v>
      </c>
      <c r="E230" s="167">
        <v>2239468.46</v>
      </c>
      <c r="F230" s="168">
        <v>40531.54</v>
      </c>
      <c r="G230" s="145"/>
      <c r="H230" s="145"/>
    </row>
    <row r="231" spans="1:8" ht="22.5" x14ac:dyDescent="0.25">
      <c r="A231" s="164" t="s">
        <v>628</v>
      </c>
      <c r="B231" s="165" t="s">
        <v>454</v>
      </c>
      <c r="C231" s="166" t="s">
        <v>891</v>
      </c>
      <c r="D231" s="167">
        <v>2280000</v>
      </c>
      <c r="E231" s="167">
        <v>2239468.46</v>
      </c>
      <c r="F231" s="168">
        <v>40531.54</v>
      </c>
      <c r="G231" s="145"/>
      <c r="H231" s="145"/>
    </row>
    <row r="232" spans="1:8" ht="22.5" x14ac:dyDescent="0.25">
      <c r="A232" s="164" t="s">
        <v>630</v>
      </c>
      <c r="B232" s="165" t="s">
        <v>454</v>
      </c>
      <c r="C232" s="166" t="s">
        <v>892</v>
      </c>
      <c r="D232" s="167">
        <v>2280000</v>
      </c>
      <c r="E232" s="167">
        <v>2239468.46</v>
      </c>
      <c r="F232" s="168">
        <v>40531.54</v>
      </c>
      <c r="G232" s="145"/>
      <c r="H232" s="145"/>
    </row>
    <row r="233" spans="1:8" ht="22.5" x14ac:dyDescent="0.25">
      <c r="A233" s="164" t="s">
        <v>632</v>
      </c>
      <c r="B233" s="165" t="s">
        <v>454</v>
      </c>
      <c r="C233" s="166" t="s">
        <v>893</v>
      </c>
      <c r="D233" s="167">
        <v>2280000</v>
      </c>
      <c r="E233" s="167">
        <v>2239468.46</v>
      </c>
      <c r="F233" s="168">
        <v>40531.54</v>
      </c>
      <c r="G233" s="145"/>
      <c r="H233" s="145"/>
    </row>
    <row r="234" spans="1:8" ht="33.75" x14ac:dyDescent="0.25">
      <c r="A234" s="164" t="s">
        <v>559</v>
      </c>
      <c r="B234" s="165" t="s">
        <v>454</v>
      </c>
      <c r="C234" s="166" t="s">
        <v>894</v>
      </c>
      <c r="D234" s="167">
        <v>18459500</v>
      </c>
      <c r="E234" s="167">
        <v>0</v>
      </c>
      <c r="F234" s="168">
        <v>18459500</v>
      </c>
      <c r="G234" s="145"/>
      <c r="H234" s="145"/>
    </row>
    <row r="235" spans="1:8" ht="33.75" x14ac:dyDescent="0.25">
      <c r="A235" s="164" t="s">
        <v>895</v>
      </c>
      <c r="B235" s="165" t="s">
        <v>454</v>
      </c>
      <c r="C235" s="166" t="s">
        <v>896</v>
      </c>
      <c r="D235" s="167">
        <v>18459500</v>
      </c>
      <c r="E235" s="167">
        <v>0</v>
      </c>
      <c r="F235" s="168">
        <v>18459500</v>
      </c>
      <c r="G235" s="145"/>
      <c r="H235" s="145"/>
    </row>
    <row r="236" spans="1:8" ht="22.5" x14ac:dyDescent="0.25">
      <c r="A236" s="164" t="s">
        <v>897</v>
      </c>
      <c r="B236" s="165" t="s">
        <v>454</v>
      </c>
      <c r="C236" s="166" t="s">
        <v>898</v>
      </c>
      <c r="D236" s="167">
        <v>18459500</v>
      </c>
      <c r="E236" s="167">
        <v>0</v>
      </c>
      <c r="F236" s="168">
        <v>18459500</v>
      </c>
      <c r="G236" s="145"/>
      <c r="H236" s="145"/>
    </row>
    <row r="237" spans="1:8" ht="15.75" x14ac:dyDescent="0.25">
      <c r="A237" s="164" t="s">
        <v>899</v>
      </c>
      <c r="B237" s="165" t="s">
        <v>454</v>
      </c>
      <c r="C237" s="166" t="s">
        <v>900</v>
      </c>
      <c r="D237" s="167">
        <v>18459500</v>
      </c>
      <c r="E237" s="167">
        <v>0</v>
      </c>
      <c r="F237" s="168">
        <v>18459500</v>
      </c>
      <c r="G237" s="145"/>
      <c r="H237" s="145"/>
    </row>
    <row r="238" spans="1:8" ht="33.75" x14ac:dyDescent="0.25">
      <c r="A238" s="164" t="s">
        <v>901</v>
      </c>
      <c r="B238" s="165" t="s">
        <v>454</v>
      </c>
      <c r="C238" s="166" t="s">
        <v>902</v>
      </c>
      <c r="D238" s="167">
        <v>18459500</v>
      </c>
      <c r="E238" s="167">
        <v>0</v>
      </c>
      <c r="F238" s="168">
        <v>18459500</v>
      </c>
      <c r="G238" s="145"/>
      <c r="H238" s="145"/>
    </row>
    <row r="239" spans="1:8" ht="22.5" x14ac:dyDescent="0.25">
      <c r="A239" s="164" t="s">
        <v>903</v>
      </c>
      <c r="B239" s="165" t="s">
        <v>454</v>
      </c>
      <c r="C239" s="166" t="s">
        <v>904</v>
      </c>
      <c r="D239" s="167">
        <v>40000</v>
      </c>
      <c r="E239" s="167">
        <v>0</v>
      </c>
      <c r="F239" s="168">
        <v>40000</v>
      </c>
      <c r="G239" s="145"/>
      <c r="H239" s="145"/>
    </row>
    <row r="240" spans="1:8" ht="15.75" x14ac:dyDescent="0.25">
      <c r="A240" s="164" t="s">
        <v>905</v>
      </c>
      <c r="B240" s="165" t="s">
        <v>454</v>
      </c>
      <c r="C240" s="166" t="s">
        <v>906</v>
      </c>
      <c r="D240" s="167">
        <v>40000</v>
      </c>
      <c r="E240" s="167">
        <v>0</v>
      </c>
      <c r="F240" s="168">
        <v>40000</v>
      </c>
      <c r="G240" s="145"/>
      <c r="H240" s="145"/>
    </row>
    <row r="241" spans="1:8" ht="22.5" x14ac:dyDescent="0.25">
      <c r="A241" s="164" t="s">
        <v>628</v>
      </c>
      <c r="B241" s="165" t="s">
        <v>454</v>
      </c>
      <c r="C241" s="166" t="s">
        <v>907</v>
      </c>
      <c r="D241" s="167">
        <v>40000</v>
      </c>
      <c r="E241" s="167">
        <v>0</v>
      </c>
      <c r="F241" s="168">
        <v>40000</v>
      </c>
      <c r="G241" s="145"/>
      <c r="H241" s="145"/>
    </row>
    <row r="242" spans="1:8" ht="22.5" x14ac:dyDescent="0.25">
      <c r="A242" s="164" t="s">
        <v>630</v>
      </c>
      <c r="B242" s="165" t="s">
        <v>454</v>
      </c>
      <c r="C242" s="166" t="s">
        <v>908</v>
      </c>
      <c r="D242" s="167">
        <v>40000</v>
      </c>
      <c r="E242" s="167">
        <v>0</v>
      </c>
      <c r="F242" s="168">
        <v>40000</v>
      </c>
      <c r="G242" s="145"/>
      <c r="H242" s="145"/>
    </row>
    <row r="243" spans="1:8" ht="22.5" x14ac:dyDescent="0.25">
      <c r="A243" s="164" t="s">
        <v>632</v>
      </c>
      <c r="B243" s="165" t="s">
        <v>454</v>
      </c>
      <c r="C243" s="166" t="s">
        <v>909</v>
      </c>
      <c r="D243" s="167">
        <v>40000</v>
      </c>
      <c r="E243" s="167">
        <v>0</v>
      </c>
      <c r="F243" s="168">
        <v>40000</v>
      </c>
      <c r="G243" s="145"/>
      <c r="H243" s="145"/>
    </row>
    <row r="244" spans="1:8" ht="15.75" x14ac:dyDescent="0.25">
      <c r="A244" s="164" t="s">
        <v>910</v>
      </c>
      <c r="B244" s="165" t="s">
        <v>454</v>
      </c>
      <c r="C244" s="166" t="s">
        <v>911</v>
      </c>
      <c r="D244" s="167">
        <v>52467804</v>
      </c>
      <c r="E244" s="167">
        <v>2515180.7000000002</v>
      </c>
      <c r="F244" s="168">
        <v>49952623.299999997</v>
      </c>
      <c r="G244" s="145"/>
      <c r="H244" s="145"/>
    </row>
    <row r="245" spans="1:8" ht="45" x14ac:dyDescent="0.25">
      <c r="A245" s="164" t="s">
        <v>43</v>
      </c>
      <c r="B245" s="165" t="s">
        <v>454</v>
      </c>
      <c r="C245" s="166" t="s">
        <v>912</v>
      </c>
      <c r="D245" s="167">
        <v>50563680</v>
      </c>
      <c r="E245" s="167">
        <v>2515180.7000000002</v>
      </c>
      <c r="F245" s="168">
        <v>48048499.299999997</v>
      </c>
      <c r="G245" s="145"/>
      <c r="H245" s="145"/>
    </row>
    <row r="246" spans="1:8" ht="33.75" x14ac:dyDescent="0.25">
      <c r="A246" s="164" t="s">
        <v>44</v>
      </c>
      <c r="B246" s="165" t="s">
        <v>454</v>
      </c>
      <c r="C246" s="166" t="s">
        <v>913</v>
      </c>
      <c r="D246" s="167">
        <v>50563680</v>
      </c>
      <c r="E246" s="167">
        <v>2515180.7000000002</v>
      </c>
      <c r="F246" s="168">
        <v>48048499.299999997</v>
      </c>
      <c r="G246" s="145"/>
      <c r="H246" s="145"/>
    </row>
    <row r="247" spans="1:8" ht="22.5" x14ac:dyDescent="0.25">
      <c r="A247" s="164" t="s">
        <v>914</v>
      </c>
      <c r="B247" s="165" t="s">
        <v>454</v>
      </c>
      <c r="C247" s="166" t="s">
        <v>915</v>
      </c>
      <c r="D247" s="167">
        <v>2407680</v>
      </c>
      <c r="E247" s="167">
        <v>291482</v>
      </c>
      <c r="F247" s="168">
        <v>2116198</v>
      </c>
      <c r="G247" s="145"/>
      <c r="H247" s="145"/>
    </row>
    <row r="248" spans="1:8" ht="22.5" x14ac:dyDescent="0.25">
      <c r="A248" s="164" t="s">
        <v>628</v>
      </c>
      <c r="B248" s="165" t="s">
        <v>454</v>
      </c>
      <c r="C248" s="166" t="s">
        <v>916</v>
      </c>
      <c r="D248" s="167">
        <v>2407680</v>
      </c>
      <c r="E248" s="167">
        <v>291482</v>
      </c>
      <c r="F248" s="168">
        <v>2116198</v>
      </c>
      <c r="G248" s="145"/>
      <c r="H248" s="145"/>
    </row>
    <row r="249" spans="1:8" ht="22.5" x14ac:dyDescent="0.25">
      <c r="A249" s="164" t="s">
        <v>630</v>
      </c>
      <c r="B249" s="165" t="s">
        <v>454</v>
      </c>
      <c r="C249" s="166" t="s">
        <v>917</v>
      </c>
      <c r="D249" s="167">
        <v>2407680</v>
      </c>
      <c r="E249" s="167">
        <v>291482</v>
      </c>
      <c r="F249" s="168">
        <v>2116198</v>
      </c>
      <c r="G249" s="145"/>
      <c r="H249" s="145"/>
    </row>
    <row r="250" spans="1:8" ht="22.5" x14ac:dyDescent="0.25">
      <c r="A250" s="164" t="s">
        <v>632</v>
      </c>
      <c r="B250" s="165" t="s">
        <v>454</v>
      </c>
      <c r="C250" s="166" t="s">
        <v>918</v>
      </c>
      <c r="D250" s="167">
        <v>2407680</v>
      </c>
      <c r="E250" s="167">
        <v>291482</v>
      </c>
      <c r="F250" s="168">
        <v>2116198</v>
      </c>
      <c r="G250" s="145"/>
      <c r="H250" s="145"/>
    </row>
    <row r="251" spans="1:8" ht="33.75" x14ac:dyDescent="0.25">
      <c r="A251" s="164" t="s">
        <v>919</v>
      </c>
      <c r="B251" s="165" t="s">
        <v>454</v>
      </c>
      <c r="C251" s="166" t="s">
        <v>920</v>
      </c>
      <c r="D251" s="167">
        <v>3900000</v>
      </c>
      <c r="E251" s="167">
        <v>0</v>
      </c>
      <c r="F251" s="168">
        <v>3900000</v>
      </c>
      <c r="G251" s="145"/>
      <c r="H251" s="145"/>
    </row>
    <row r="252" spans="1:8" ht="22.5" x14ac:dyDescent="0.25">
      <c r="A252" s="164" t="s">
        <v>628</v>
      </c>
      <c r="B252" s="165" t="s">
        <v>454</v>
      </c>
      <c r="C252" s="166" t="s">
        <v>921</v>
      </c>
      <c r="D252" s="167">
        <v>3900000</v>
      </c>
      <c r="E252" s="167">
        <v>0</v>
      </c>
      <c r="F252" s="168">
        <v>3900000</v>
      </c>
      <c r="G252" s="145"/>
      <c r="H252" s="145"/>
    </row>
    <row r="253" spans="1:8" ht="22.5" x14ac:dyDescent="0.25">
      <c r="A253" s="164" t="s">
        <v>630</v>
      </c>
      <c r="B253" s="165" t="s">
        <v>454</v>
      </c>
      <c r="C253" s="166" t="s">
        <v>922</v>
      </c>
      <c r="D253" s="167">
        <v>3900000</v>
      </c>
      <c r="E253" s="167">
        <v>0</v>
      </c>
      <c r="F253" s="168">
        <v>3900000</v>
      </c>
      <c r="G253" s="145"/>
      <c r="H253" s="145"/>
    </row>
    <row r="254" spans="1:8" ht="22.5" x14ac:dyDescent="0.25">
      <c r="A254" s="164" t="s">
        <v>632</v>
      </c>
      <c r="B254" s="165" t="s">
        <v>454</v>
      </c>
      <c r="C254" s="166" t="s">
        <v>923</v>
      </c>
      <c r="D254" s="167">
        <v>3900000</v>
      </c>
      <c r="E254" s="167">
        <v>0</v>
      </c>
      <c r="F254" s="168">
        <v>3900000</v>
      </c>
      <c r="G254" s="145"/>
      <c r="H254" s="145"/>
    </row>
    <row r="255" spans="1:8" ht="22.5" x14ac:dyDescent="0.25">
      <c r="A255" s="164" t="s">
        <v>924</v>
      </c>
      <c r="B255" s="165" t="s">
        <v>454</v>
      </c>
      <c r="C255" s="166" t="s">
        <v>925</v>
      </c>
      <c r="D255" s="167">
        <v>1500000</v>
      </c>
      <c r="E255" s="167">
        <v>23200</v>
      </c>
      <c r="F255" s="168">
        <v>1476800</v>
      </c>
      <c r="G255" s="145"/>
      <c r="H255" s="145"/>
    </row>
    <row r="256" spans="1:8" ht="22.5" x14ac:dyDescent="0.25">
      <c r="A256" s="164" t="s">
        <v>628</v>
      </c>
      <c r="B256" s="165" t="s">
        <v>454</v>
      </c>
      <c r="C256" s="166" t="s">
        <v>926</v>
      </c>
      <c r="D256" s="167">
        <v>1500000</v>
      </c>
      <c r="E256" s="167">
        <v>23200</v>
      </c>
      <c r="F256" s="168">
        <v>1476800</v>
      </c>
      <c r="G256" s="145"/>
      <c r="H256" s="145"/>
    </row>
    <row r="257" spans="1:8" ht="22.5" x14ac:dyDescent="0.25">
      <c r="A257" s="164" t="s">
        <v>630</v>
      </c>
      <c r="B257" s="165" t="s">
        <v>454</v>
      </c>
      <c r="C257" s="166" t="s">
        <v>927</v>
      </c>
      <c r="D257" s="167">
        <v>1500000</v>
      </c>
      <c r="E257" s="167">
        <v>23200</v>
      </c>
      <c r="F257" s="168">
        <v>1476800</v>
      </c>
      <c r="G257" s="145"/>
      <c r="H257" s="145"/>
    </row>
    <row r="258" spans="1:8" ht="22.5" x14ac:dyDescent="0.25">
      <c r="A258" s="164" t="s">
        <v>632</v>
      </c>
      <c r="B258" s="165" t="s">
        <v>454</v>
      </c>
      <c r="C258" s="166" t="s">
        <v>928</v>
      </c>
      <c r="D258" s="167">
        <v>1500000</v>
      </c>
      <c r="E258" s="167">
        <v>23200</v>
      </c>
      <c r="F258" s="168">
        <v>1476800</v>
      </c>
      <c r="G258" s="145"/>
      <c r="H258" s="145"/>
    </row>
    <row r="259" spans="1:8" ht="33.75" x14ac:dyDescent="0.25">
      <c r="A259" s="164" t="s">
        <v>929</v>
      </c>
      <c r="B259" s="165" t="s">
        <v>454</v>
      </c>
      <c r="C259" s="166" t="s">
        <v>930</v>
      </c>
      <c r="D259" s="167">
        <v>30256000</v>
      </c>
      <c r="E259" s="167">
        <v>0</v>
      </c>
      <c r="F259" s="168">
        <v>30256000</v>
      </c>
      <c r="G259" s="145"/>
      <c r="H259" s="145"/>
    </row>
    <row r="260" spans="1:8" ht="22.5" x14ac:dyDescent="0.25">
      <c r="A260" s="164" t="s">
        <v>897</v>
      </c>
      <c r="B260" s="165" t="s">
        <v>454</v>
      </c>
      <c r="C260" s="166" t="s">
        <v>931</v>
      </c>
      <c r="D260" s="167">
        <v>30256000</v>
      </c>
      <c r="E260" s="167">
        <v>0</v>
      </c>
      <c r="F260" s="168">
        <v>30256000</v>
      </c>
      <c r="G260" s="145"/>
      <c r="H260" s="145"/>
    </row>
    <row r="261" spans="1:8" ht="15.75" x14ac:dyDescent="0.25">
      <c r="A261" s="164" t="s">
        <v>899</v>
      </c>
      <c r="B261" s="165" t="s">
        <v>454</v>
      </c>
      <c r="C261" s="166" t="s">
        <v>932</v>
      </c>
      <c r="D261" s="167">
        <v>30256000</v>
      </c>
      <c r="E261" s="167">
        <v>0</v>
      </c>
      <c r="F261" s="168">
        <v>30256000</v>
      </c>
      <c r="G261" s="145"/>
      <c r="H261" s="145"/>
    </row>
    <row r="262" spans="1:8" ht="33.75" x14ac:dyDescent="0.25">
      <c r="A262" s="164" t="s">
        <v>901</v>
      </c>
      <c r="B262" s="165" t="s">
        <v>454</v>
      </c>
      <c r="C262" s="166" t="s">
        <v>933</v>
      </c>
      <c r="D262" s="167">
        <v>30256000</v>
      </c>
      <c r="E262" s="167">
        <v>0</v>
      </c>
      <c r="F262" s="168">
        <v>30256000</v>
      </c>
      <c r="G262" s="145"/>
      <c r="H262" s="145"/>
    </row>
    <row r="263" spans="1:8" ht="22.5" x14ac:dyDescent="0.25">
      <c r="A263" s="164" t="s">
        <v>934</v>
      </c>
      <c r="B263" s="165" t="s">
        <v>454</v>
      </c>
      <c r="C263" s="166" t="s">
        <v>935</v>
      </c>
      <c r="D263" s="167">
        <v>6500000</v>
      </c>
      <c r="E263" s="167">
        <v>2200498.7000000002</v>
      </c>
      <c r="F263" s="168">
        <v>4299501.3</v>
      </c>
      <c r="G263" s="145"/>
      <c r="H263" s="145"/>
    </row>
    <row r="264" spans="1:8" ht="22.5" x14ac:dyDescent="0.25">
      <c r="A264" s="164" t="s">
        <v>897</v>
      </c>
      <c r="B264" s="165" t="s">
        <v>454</v>
      </c>
      <c r="C264" s="166" t="s">
        <v>936</v>
      </c>
      <c r="D264" s="167">
        <v>6500000</v>
      </c>
      <c r="E264" s="167">
        <v>2200498.7000000002</v>
      </c>
      <c r="F264" s="168">
        <v>4299501.3</v>
      </c>
      <c r="G264" s="145"/>
      <c r="H264" s="145"/>
    </row>
    <row r="265" spans="1:8" ht="15.75" x14ac:dyDescent="0.25">
      <c r="A265" s="164" t="s">
        <v>899</v>
      </c>
      <c r="B265" s="165" t="s">
        <v>454</v>
      </c>
      <c r="C265" s="166" t="s">
        <v>937</v>
      </c>
      <c r="D265" s="167">
        <v>6500000</v>
      </c>
      <c r="E265" s="167">
        <v>2200498.7000000002</v>
      </c>
      <c r="F265" s="168">
        <v>4299501.3</v>
      </c>
      <c r="G265" s="145"/>
      <c r="H265" s="145"/>
    </row>
    <row r="266" spans="1:8" ht="33.75" x14ac:dyDescent="0.25">
      <c r="A266" s="164" t="s">
        <v>901</v>
      </c>
      <c r="B266" s="165" t="s">
        <v>454</v>
      </c>
      <c r="C266" s="166" t="s">
        <v>938</v>
      </c>
      <c r="D266" s="167">
        <v>6500000</v>
      </c>
      <c r="E266" s="167">
        <v>2200498.7000000002</v>
      </c>
      <c r="F266" s="168">
        <v>4299501.3</v>
      </c>
      <c r="G266" s="145"/>
      <c r="H266" s="145"/>
    </row>
    <row r="267" spans="1:8" ht="33.75" x14ac:dyDescent="0.25">
      <c r="A267" s="164" t="s">
        <v>939</v>
      </c>
      <c r="B267" s="165" t="s">
        <v>454</v>
      </c>
      <c r="C267" s="166" t="s">
        <v>940</v>
      </c>
      <c r="D267" s="167">
        <v>6000000</v>
      </c>
      <c r="E267" s="167">
        <v>0</v>
      </c>
      <c r="F267" s="168">
        <v>6000000</v>
      </c>
      <c r="G267" s="145"/>
      <c r="H267" s="145"/>
    </row>
    <row r="268" spans="1:8" ht="22.5" x14ac:dyDescent="0.25">
      <c r="A268" s="164" t="s">
        <v>897</v>
      </c>
      <c r="B268" s="165" t="s">
        <v>454</v>
      </c>
      <c r="C268" s="166" t="s">
        <v>941</v>
      </c>
      <c r="D268" s="167">
        <v>6000000</v>
      </c>
      <c r="E268" s="167">
        <v>0</v>
      </c>
      <c r="F268" s="168">
        <v>6000000</v>
      </c>
      <c r="G268" s="145"/>
      <c r="H268" s="145"/>
    </row>
    <row r="269" spans="1:8" ht="15.75" x14ac:dyDescent="0.25">
      <c r="A269" s="164" t="s">
        <v>899</v>
      </c>
      <c r="B269" s="165" t="s">
        <v>454</v>
      </c>
      <c r="C269" s="166" t="s">
        <v>942</v>
      </c>
      <c r="D269" s="167">
        <v>6000000</v>
      </c>
      <c r="E269" s="167">
        <v>0</v>
      </c>
      <c r="F269" s="168">
        <v>6000000</v>
      </c>
      <c r="G269" s="145"/>
      <c r="H269" s="145"/>
    </row>
    <row r="270" spans="1:8" ht="33.75" x14ac:dyDescent="0.25">
      <c r="A270" s="164" t="s">
        <v>901</v>
      </c>
      <c r="B270" s="165" t="s">
        <v>454</v>
      </c>
      <c r="C270" s="166" t="s">
        <v>943</v>
      </c>
      <c r="D270" s="167">
        <v>6000000</v>
      </c>
      <c r="E270" s="167">
        <v>0</v>
      </c>
      <c r="F270" s="168">
        <v>6000000</v>
      </c>
      <c r="G270" s="145"/>
      <c r="H270" s="145"/>
    </row>
    <row r="271" spans="1:8" ht="33.75" x14ac:dyDescent="0.25">
      <c r="A271" s="164" t="s">
        <v>944</v>
      </c>
      <c r="B271" s="165" t="s">
        <v>454</v>
      </c>
      <c r="C271" s="166" t="s">
        <v>945</v>
      </c>
      <c r="D271" s="167">
        <v>1904124</v>
      </c>
      <c r="E271" s="167">
        <v>0</v>
      </c>
      <c r="F271" s="168">
        <v>1904124</v>
      </c>
      <c r="G271" s="145"/>
      <c r="H271" s="145"/>
    </row>
    <row r="272" spans="1:8" ht="22.5" x14ac:dyDescent="0.25">
      <c r="A272" s="164" t="s">
        <v>946</v>
      </c>
      <c r="B272" s="165" t="s">
        <v>454</v>
      </c>
      <c r="C272" s="166" t="s">
        <v>947</v>
      </c>
      <c r="D272" s="167">
        <v>1847000</v>
      </c>
      <c r="E272" s="167">
        <v>0</v>
      </c>
      <c r="F272" s="168">
        <v>1847000</v>
      </c>
      <c r="G272" s="145"/>
      <c r="H272" s="145"/>
    </row>
    <row r="273" spans="1:8" ht="22.5" x14ac:dyDescent="0.25">
      <c r="A273" s="164" t="s">
        <v>628</v>
      </c>
      <c r="B273" s="165" t="s">
        <v>454</v>
      </c>
      <c r="C273" s="166" t="s">
        <v>948</v>
      </c>
      <c r="D273" s="167">
        <v>1847000</v>
      </c>
      <c r="E273" s="167">
        <v>0</v>
      </c>
      <c r="F273" s="168">
        <v>1847000</v>
      </c>
      <c r="G273" s="145"/>
      <c r="H273" s="145"/>
    </row>
    <row r="274" spans="1:8" ht="22.5" x14ac:dyDescent="0.25">
      <c r="A274" s="164" t="s">
        <v>630</v>
      </c>
      <c r="B274" s="165" t="s">
        <v>454</v>
      </c>
      <c r="C274" s="166" t="s">
        <v>949</v>
      </c>
      <c r="D274" s="167">
        <v>1847000</v>
      </c>
      <c r="E274" s="167">
        <v>0</v>
      </c>
      <c r="F274" s="168">
        <v>1847000</v>
      </c>
      <c r="G274" s="145"/>
      <c r="H274" s="145"/>
    </row>
    <row r="275" spans="1:8" ht="22.5" x14ac:dyDescent="0.25">
      <c r="A275" s="164" t="s">
        <v>632</v>
      </c>
      <c r="B275" s="165" t="s">
        <v>454</v>
      </c>
      <c r="C275" s="166" t="s">
        <v>950</v>
      </c>
      <c r="D275" s="167">
        <v>1847000</v>
      </c>
      <c r="E275" s="167">
        <v>0</v>
      </c>
      <c r="F275" s="168">
        <v>1847000</v>
      </c>
      <c r="G275" s="145"/>
      <c r="H275" s="145"/>
    </row>
    <row r="276" spans="1:8" ht="15.75" x14ac:dyDescent="0.25">
      <c r="A276" s="164" t="s">
        <v>951</v>
      </c>
      <c r="B276" s="165" t="s">
        <v>454</v>
      </c>
      <c r="C276" s="166" t="s">
        <v>952</v>
      </c>
      <c r="D276" s="167">
        <v>57124</v>
      </c>
      <c r="E276" s="167">
        <v>0</v>
      </c>
      <c r="F276" s="168">
        <v>57124</v>
      </c>
      <c r="G276" s="145"/>
      <c r="H276" s="145"/>
    </row>
    <row r="277" spans="1:8" ht="22.5" x14ac:dyDescent="0.25">
      <c r="A277" s="164" t="s">
        <v>628</v>
      </c>
      <c r="B277" s="165" t="s">
        <v>454</v>
      </c>
      <c r="C277" s="166" t="s">
        <v>953</v>
      </c>
      <c r="D277" s="167">
        <v>57124</v>
      </c>
      <c r="E277" s="167">
        <v>0</v>
      </c>
      <c r="F277" s="168">
        <v>57124</v>
      </c>
      <c r="G277" s="145"/>
      <c r="H277" s="145"/>
    </row>
    <row r="278" spans="1:8" ht="22.5" x14ac:dyDescent="0.25">
      <c r="A278" s="164" t="s">
        <v>630</v>
      </c>
      <c r="B278" s="165" t="s">
        <v>454</v>
      </c>
      <c r="C278" s="166" t="s">
        <v>954</v>
      </c>
      <c r="D278" s="167">
        <v>57124</v>
      </c>
      <c r="E278" s="167">
        <v>0</v>
      </c>
      <c r="F278" s="168">
        <v>57124</v>
      </c>
      <c r="G278" s="145"/>
      <c r="H278" s="145"/>
    </row>
    <row r="279" spans="1:8" ht="22.5" x14ac:dyDescent="0.25">
      <c r="A279" s="164" t="s">
        <v>632</v>
      </c>
      <c r="B279" s="165" t="s">
        <v>454</v>
      </c>
      <c r="C279" s="166" t="s">
        <v>955</v>
      </c>
      <c r="D279" s="167">
        <v>57124</v>
      </c>
      <c r="E279" s="167">
        <v>0</v>
      </c>
      <c r="F279" s="168">
        <v>57124</v>
      </c>
      <c r="G279" s="145"/>
      <c r="H279" s="145"/>
    </row>
    <row r="280" spans="1:8" ht="15.75" x14ac:dyDescent="0.25">
      <c r="A280" s="164" t="s">
        <v>956</v>
      </c>
      <c r="B280" s="165" t="s">
        <v>454</v>
      </c>
      <c r="C280" s="166" t="s">
        <v>957</v>
      </c>
      <c r="D280" s="167">
        <v>4280684.33</v>
      </c>
      <c r="E280" s="167">
        <v>3073040.96</v>
      </c>
      <c r="F280" s="168">
        <v>1207643.3700000001</v>
      </c>
      <c r="G280" s="145"/>
      <c r="H280" s="145"/>
    </row>
    <row r="281" spans="1:8" ht="45" x14ac:dyDescent="0.25">
      <c r="A281" s="164" t="s">
        <v>43</v>
      </c>
      <c r="B281" s="165" t="s">
        <v>454</v>
      </c>
      <c r="C281" s="166" t="s">
        <v>958</v>
      </c>
      <c r="D281" s="167">
        <v>4280000</v>
      </c>
      <c r="E281" s="167">
        <v>3072527.7</v>
      </c>
      <c r="F281" s="168">
        <v>1207472.3</v>
      </c>
      <c r="G281" s="145"/>
      <c r="H281" s="145"/>
    </row>
    <row r="282" spans="1:8" ht="45" x14ac:dyDescent="0.25">
      <c r="A282" s="164" t="s">
        <v>45</v>
      </c>
      <c r="B282" s="165" t="s">
        <v>454</v>
      </c>
      <c r="C282" s="166" t="s">
        <v>959</v>
      </c>
      <c r="D282" s="167">
        <v>4280000</v>
      </c>
      <c r="E282" s="167">
        <v>3072527.7</v>
      </c>
      <c r="F282" s="168">
        <v>1207472.3</v>
      </c>
      <c r="G282" s="145"/>
      <c r="H282" s="145"/>
    </row>
    <row r="283" spans="1:8" ht="22.5" x14ac:dyDescent="0.25">
      <c r="A283" s="164" t="s">
        <v>21</v>
      </c>
      <c r="B283" s="165" t="s">
        <v>454</v>
      </c>
      <c r="C283" s="166" t="s">
        <v>960</v>
      </c>
      <c r="D283" s="167">
        <v>4280000</v>
      </c>
      <c r="E283" s="167">
        <v>3072527.7</v>
      </c>
      <c r="F283" s="168">
        <v>1207472.3</v>
      </c>
      <c r="G283" s="145"/>
      <c r="H283" s="145"/>
    </row>
    <row r="284" spans="1:8" ht="45" x14ac:dyDescent="0.25">
      <c r="A284" s="164" t="s">
        <v>609</v>
      </c>
      <c r="B284" s="165" t="s">
        <v>454</v>
      </c>
      <c r="C284" s="166" t="s">
        <v>961</v>
      </c>
      <c r="D284" s="167">
        <v>4280000</v>
      </c>
      <c r="E284" s="167">
        <v>3072527.7</v>
      </c>
      <c r="F284" s="168">
        <v>1207472.3</v>
      </c>
      <c r="G284" s="145"/>
      <c r="H284" s="145"/>
    </row>
    <row r="285" spans="1:8" ht="22.5" x14ac:dyDescent="0.25">
      <c r="A285" s="164" t="s">
        <v>611</v>
      </c>
      <c r="B285" s="165" t="s">
        <v>454</v>
      </c>
      <c r="C285" s="166" t="s">
        <v>962</v>
      </c>
      <c r="D285" s="167">
        <v>4280000</v>
      </c>
      <c r="E285" s="167">
        <v>3072527.7</v>
      </c>
      <c r="F285" s="168">
        <v>1207472.3</v>
      </c>
      <c r="G285" s="145"/>
      <c r="H285" s="145"/>
    </row>
    <row r="286" spans="1:8" ht="33.75" x14ac:dyDescent="0.25">
      <c r="A286" s="164" t="s">
        <v>613</v>
      </c>
      <c r="B286" s="165" t="s">
        <v>454</v>
      </c>
      <c r="C286" s="166" t="s">
        <v>963</v>
      </c>
      <c r="D286" s="167">
        <v>3287000</v>
      </c>
      <c r="E286" s="167">
        <v>2361938.0499999998</v>
      </c>
      <c r="F286" s="168">
        <v>925061.95</v>
      </c>
      <c r="G286" s="145"/>
      <c r="H286" s="145"/>
    </row>
    <row r="287" spans="1:8" ht="33.75" x14ac:dyDescent="0.25">
      <c r="A287" s="164" t="s">
        <v>39</v>
      </c>
      <c r="B287" s="165" t="s">
        <v>454</v>
      </c>
      <c r="C287" s="166" t="s">
        <v>964</v>
      </c>
      <c r="D287" s="167">
        <v>993000</v>
      </c>
      <c r="E287" s="167">
        <v>710589.65</v>
      </c>
      <c r="F287" s="168">
        <v>282410.34999999998</v>
      </c>
      <c r="G287" s="145"/>
      <c r="H287" s="145"/>
    </row>
    <row r="288" spans="1:8" ht="22.5" x14ac:dyDescent="0.25">
      <c r="A288" s="164" t="s">
        <v>603</v>
      </c>
      <c r="B288" s="165" t="s">
        <v>454</v>
      </c>
      <c r="C288" s="166" t="s">
        <v>965</v>
      </c>
      <c r="D288" s="167">
        <v>684.33</v>
      </c>
      <c r="E288" s="167">
        <v>513.26</v>
      </c>
      <c r="F288" s="168">
        <v>171.07</v>
      </c>
      <c r="G288" s="145"/>
      <c r="H288" s="145"/>
    </row>
    <row r="289" spans="1:8" ht="22.5" x14ac:dyDescent="0.25">
      <c r="A289" s="164" t="s">
        <v>605</v>
      </c>
      <c r="B289" s="165" t="s">
        <v>454</v>
      </c>
      <c r="C289" s="166" t="s">
        <v>966</v>
      </c>
      <c r="D289" s="167">
        <v>684.33</v>
      </c>
      <c r="E289" s="167">
        <v>513.26</v>
      </c>
      <c r="F289" s="168">
        <v>171.07</v>
      </c>
      <c r="G289" s="145"/>
      <c r="H289" s="145"/>
    </row>
    <row r="290" spans="1:8" ht="33.75" x14ac:dyDescent="0.25">
      <c r="A290" s="164" t="s">
        <v>967</v>
      </c>
      <c r="B290" s="165" t="s">
        <v>454</v>
      </c>
      <c r="C290" s="166" t="s">
        <v>968</v>
      </c>
      <c r="D290" s="167">
        <v>684.33</v>
      </c>
      <c r="E290" s="167">
        <v>513.26</v>
      </c>
      <c r="F290" s="168">
        <v>171.07</v>
      </c>
      <c r="G290" s="145"/>
      <c r="H290" s="145"/>
    </row>
    <row r="291" spans="1:8" ht="45" x14ac:dyDescent="0.25">
      <c r="A291" s="164" t="s">
        <v>609</v>
      </c>
      <c r="B291" s="165" t="s">
        <v>454</v>
      </c>
      <c r="C291" s="166" t="s">
        <v>969</v>
      </c>
      <c r="D291" s="167">
        <v>684.33</v>
      </c>
      <c r="E291" s="167">
        <v>513.26</v>
      </c>
      <c r="F291" s="168">
        <v>171.07</v>
      </c>
      <c r="G291" s="145"/>
      <c r="H291" s="145"/>
    </row>
    <row r="292" spans="1:8" ht="22.5" x14ac:dyDescent="0.25">
      <c r="A292" s="164" t="s">
        <v>611</v>
      </c>
      <c r="B292" s="165" t="s">
        <v>454</v>
      </c>
      <c r="C292" s="166" t="s">
        <v>970</v>
      </c>
      <c r="D292" s="167">
        <v>684.33</v>
      </c>
      <c r="E292" s="167">
        <v>513.26</v>
      </c>
      <c r="F292" s="168">
        <v>171.07</v>
      </c>
      <c r="G292" s="145"/>
      <c r="H292" s="145"/>
    </row>
    <row r="293" spans="1:8" ht="33.75" x14ac:dyDescent="0.25">
      <c r="A293" s="164" t="s">
        <v>613</v>
      </c>
      <c r="B293" s="165" t="s">
        <v>454</v>
      </c>
      <c r="C293" s="166" t="s">
        <v>971</v>
      </c>
      <c r="D293" s="167">
        <v>525.33000000000004</v>
      </c>
      <c r="E293" s="167">
        <v>394.2</v>
      </c>
      <c r="F293" s="168">
        <v>131.13</v>
      </c>
      <c r="G293" s="145"/>
      <c r="H293" s="145"/>
    </row>
    <row r="294" spans="1:8" ht="33.75" x14ac:dyDescent="0.25">
      <c r="A294" s="164" t="s">
        <v>39</v>
      </c>
      <c r="B294" s="165" t="s">
        <v>454</v>
      </c>
      <c r="C294" s="166" t="s">
        <v>972</v>
      </c>
      <c r="D294" s="167">
        <v>159</v>
      </c>
      <c r="E294" s="167">
        <v>119.06</v>
      </c>
      <c r="F294" s="168">
        <v>39.94</v>
      </c>
      <c r="G294" s="145"/>
      <c r="H294" s="145"/>
    </row>
    <row r="295" spans="1:8" ht="15.75" x14ac:dyDescent="0.25">
      <c r="A295" s="164" t="s">
        <v>973</v>
      </c>
      <c r="B295" s="165" t="s">
        <v>454</v>
      </c>
      <c r="C295" s="166" t="s">
        <v>974</v>
      </c>
      <c r="D295" s="167">
        <v>26664900.050000001</v>
      </c>
      <c r="E295" s="167">
        <v>23781798.800000001</v>
      </c>
      <c r="F295" s="168">
        <v>2883101.25</v>
      </c>
      <c r="G295" s="145"/>
      <c r="H295" s="145"/>
    </row>
    <row r="296" spans="1:8" ht="15.75" x14ac:dyDescent="0.25">
      <c r="A296" s="164" t="s">
        <v>975</v>
      </c>
      <c r="B296" s="165" t="s">
        <v>454</v>
      </c>
      <c r="C296" s="166" t="s">
        <v>976</v>
      </c>
      <c r="D296" s="167">
        <v>1510000</v>
      </c>
      <c r="E296" s="167">
        <v>1510000</v>
      </c>
      <c r="F296" s="168">
        <v>0</v>
      </c>
      <c r="G296" s="145"/>
      <c r="H296" s="145"/>
    </row>
    <row r="297" spans="1:8" ht="22.5" x14ac:dyDescent="0.25">
      <c r="A297" s="164" t="s">
        <v>603</v>
      </c>
      <c r="B297" s="165" t="s">
        <v>454</v>
      </c>
      <c r="C297" s="166" t="s">
        <v>977</v>
      </c>
      <c r="D297" s="167">
        <v>1510000</v>
      </c>
      <c r="E297" s="167">
        <v>1510000</v>
      </c>
      <c r="F297" s="168">
        <v>0</v>
      </c>
      <c r="G297" s="145"/>
      <c r="H297" s="145"/>
    </row>
    <row r="298" spans="1:8" ht="22.5" x14ac:dyDescent="0.25">
      <c r="A298" s="164" t="s">
        <v>605</v>
      </c>
      <c r="B298" s="165" t="s">
        <v>454</v>
      </c>
      <c r="C298" s="166" t="s">
        <v>978</v>
      </c>
      <c r="D298" s="167">
        <v>1510000</v>
      </c>
      <c r="E298" s="167">
        <v>1510000</v>
      </c>
      <c r="F298" s="168">
        <v>0</v>
      </c>
      <c r="G298" s="145"/>
      <c r="H298" s="145"/>
    </row>
    <row r="299" spans="1:8" ht="33.75" x14ac:dyDescent="0.25">
      <c r="A299" s="164" t="s">
        <v>979</v>
      </c>
      <c r="B299" s="165" t="s">
        <v>454</v>
      </c>
      <c r="C299" s="166" t="s">
        <v>980</v>
      </c>
      <c r="D299" s="167">
        <v>1510000</v>
      </c>
      <c r="E299" s="167">
        <v>1510000</v>
      </c>
      <c r="F299" s="168">
        <v>0</v>
      </c>
      <c r="G299" s="145"/>
      <c r="H299" s="145"/>
    </row>
    <row r="300" spans="1:8" ht="15.75" x14ac:dyDescent="0.25">
      <c r="A300" s="164" t="s">
        <v>981</v>
      </c>
      <c r="B300" s="165" t="s">
        <v>454</v>
      </c>
      <c r="C300" s="166" t="s">
        <v>982</v>
      </c>
      <c r="D300" s="167">
        <v>1510000</v>
      </c>
      <c r="E300" s="167">
        <v>1510000</v>
      </c>
      <c r="F300" s="168">
        <v>0</v>
      </c>
      <c r="G300" s="145"/>
      <c r="H300" s="145"/>
    </row>
    <row r="301" spans="1:8" ht="15.75" x14ac:dyDescent="0.25">
      <c r="A301" s="164" t="s">
        <v>983</v>
      </c>
      <c r="B301" s="165" t="s">
        <v>454</v>
      </c>
      <c r="C301" s="166" t="s">
        <v>984</v>
      </c>
      <c r="D301" s="167">
        <v>1510000</v>
      </c>
      <c r="E301" s="167">
        <v>1510000</v>
      </c>
      <c r="F301" s="168">
        <v>0</v>
      </c>
      <c r="G301" s="145"/>
      <c r="H301" s="145"/>
    </row>
    <row r="302" spans="1:8" ht="15.75" x14ac:dyDescent="0.25">
      <c r="A302" s="164" t="s">
        <v>985</v>
      </c>
      <c r="B302" s="165" t="s">
        <v>454</v>
      </c>
      <c r="C302" s="166" t="s">
        <v>986</v>
      </c>
      <c r="D302" s="167">
        <v>1510000</v>
      </c>
      <c r="E302" s="167">
        <v>1510000</v>
      </c>
      <c r="F302" s="168">
        <v>0</v>
      </c>
      <c r="G302" s="145"/>
      <c r="H302" s="145"/>
    </row>
    <row r="303" spans="1:8" ht="15.75" x14ac:dyDescent="0.25">
      <c r="A303" s="164" t="s">
        <v>987</v>
      </c>
      <c r="B303" s="165" t="s">
        <v>454</v>
      </c>
      <c r="C303" s="166" t="s">
        <v>988</v>
      </c>
      <c r="D303" s="167">
        <v>2558700</v>
      </c>
      <c r="E303" s="167">
        <v>190000</v>
      </c>
      <c r="F303" s="168">
        <v>2368700</v>
      </c>
      <c r="G303" s="145"/>
      <c r="H303" s="145"/>
    </row>
    <row r="304" spans="1:8" ht="45" x14ac:dyDescent="0.25">
      <c r="A304" s="164" t="s">
        <v>654</v>
      </c>
      <c r="B304" s="165" t="s">
        <v>454</v>
      </c>
      <c r="C304" s="166" t="s">
        <v>989</v>
      </c>
      <c r="D304" s="167">
        <v>201000</v>
      </c>
      <c r="E304" s="167">
        <v>190000</v>
      </c>
      <c r="F304" s="168">
        <v>11000</v>
      </c>
      <c r="G304" s="145"/>
      <c r="H304" s="145"/>
    </row>
    <row r="305" spans="1:8" ht="45" x14ac:dyDescent="0.25">
      <c r="A305" s="164" t="s">
        <v>990</v>
      </c>
      <c r="B305" s="165" t="s">
        <v>454</v>
      </c>
      <c r="C305" s="166" t="s">
        <v>991</v>
      </c>
      <c r="D305" s="167">
        <v>201000</v>
      </c>
      <c r="E305" s="167">
        <v>190000</v>
      </c>
      <c r="F305" s="168">
        <v>11000</v>
      </c>
      <c r="G305" s="145"/>
      <c r="H305" s="145"/>
    </row>
    <row r="306" spans="1:8" ht="15.75" x14ac:dyDescent="0.25">
      <c r="A306" s="164" t="s">
        <v>981</v>
      </c>
      <c r="B306" s="165" t="s">
        <v>454</v>
      </c>
      <c r="C306" s="166" t="s">
        <v>992</v>
      </c>
      <c r="D306" s="167">
        <v>201000</v>
      </c>
      <c r="E306" s="167">
        <v>190000</v>
      </c>
      <c r="F306" s="168">
        <v>11000</v>
      </c>
      <c r="G306" s="145"/>
      <c r="H306" s="145"/>
    </row>
    <row r="307" spans="1:8" ht="15.75" x14ac:dyDescent="0.25">
      <c r="A307" s="164" t="s">
        <v>983</v>
      </c>
      <c r="B307" s="165" t="s">
        <v>454</v>
      </c>
      <c r="C307" s="166" t="s">
        <v>993</v>
      </c>
      <c r="D307" s="167">
        <v>201000</v>
      </c>
      <c r="E307" s="167">
        <v>190000</v>
      </c>
      <c r="F307" s="168">
        <v>11000</v>
      </c>
      <c r="G307" s="145"/>
      <c r="H307" s="145"/>
    </row>
    <row r="308" spans="1:8" ht="22.5" x14ac:dyDescent="0.25">
      <c r="A308" s="164" t="s">
        <v>994</v>
      </c>
      <c r="B308" s="165" t="s">
        <v>454</v>
      </c>
      <c r="C308" s="166" t="s">
        <v>995</v>
      </c>
      <c r="D308" s="167">
        <v>201000</v>
      </c>
      <c r="E308" s="167">
        <v>190000</v>
      </c>
      <c r="F308" s="168">
        <v>11000</v>
      </c>
      <c r="G308" s="145"/>
      <c r="H308" s="145"/>
    </row>
    <row r="309" spans="1:8" ht="22.5" x14ac:dyDescent="0.25">
      <c r="A309" s="164" t="s">
        <v>603</v>
      </c>
      <c r="B309" s="165" t="s">
        <v>454</v>
      </c>
      <c r="C309" s="166" t="s">
        <v>996</v>
      </c>
      <c r="D309" s="167">
        <v>2357700</v>
      </c>
      <c r="E309" s="167">
        <v>0</v>
      </c>
      <c r="F309" s="168">
        <v>2357700</v>
      </c>
      <c r="G309" s="145"/>
      <c r="H309" s="145"/>
    </row>
    <row r="310" spans="1:8" ht="22.5" x14ac:dyDescent="0.25">
      <c r="A310" s="164" t="s">
        <v>605</v>
      </c>
      <c r="B310" s="165" t="s">
        <v>454</v>
      </c>
      <c r="C310" s="166" t="s">
        <v>997</v>
      </c>
      <c r="D310" s="167">
        <v>2357700</v>
      </c>
      <c r="E310" s="167">
        <v>0</v>
      </c>
      <c r="F310" s="168">
        <v>2357700</v>
      </c>
      <c r="G310" s="145"/>
      <c r="H310" s="145"/>
    </row>
    <row r="311" spans="1:8" ht="33.75" x14ac:dyDescent="0.25">
      <c r="A311" s="164" t="s">
        <v>998</v>
      </c>
      <c r="B311" s="165" t="s">
        <v>454</v>
      </c>
      <c r="C311" s="166" t="s">
        <v>999</v>
      </c>
      <c r="D311" s="167">
        <v>2357700</v>
      </c>
      <c r="E311" s="167">
        <v>0</v>
      </c>
      <c r="F311" s="168">
        <v>2357700</v>
      </c>
      <c r="G311" s="145"/>
      <c r="H311" s="145"/>
    </row>
    <row r="312" spans="1:8" ht="15.75" x14ac:dyDescent="0.25">
      <c r="A312" s="164" t="s">
        <v>981</v>
      </c>
      <c r="B312" s="165" t="s">
        <v>454</v>
      </c>
      <c r="C312" s="166" t="s">
        <v>1000</v>
      </c>
      <c r="D312" s="167">
        <v>2357700</v>
      </c>
      <c r="E312" s="167">
        <v>0</v>
      </c>
      <c r="F312" s="168">
        <v>2357700</v>
      </c>
      <c r="G312" s="145"/>
      <c r="H312" s="145"/>
    </row>
    <row r="313" spans="1:8" ht="22.5" x14ac:dyDescent="0.25">
      <c r="A313" s="164" t="s">
        <v>1001</v>
      </c>
      <c r="B313" s="165" t="s">
        <v>454</v>
      </c>
      <c r="C313" s="166" t="s">
        <v>1002</v>
      </c>
      <c r="D313" s="167">
        <v>2357700</v>
      </c>
      <c r="E313" s="167">
        <v>0</v>
      </c>
      <c r="F313" s="168">
        <v>2357700</v>
      </c>
      <c r="G313" s="145"/>
      <c r="H313" s="145"/>
    </row>
    <row r="314" spans="1:8" ht="15.75" x14ac:dyDescent="0.25">
      <c r="A314" s="164" t="s">
        <v>1003</v>
      </c>
      <c r="B314" s="165" t="s">
        <v>454</v>
      </c>
      <c r="C314" s="166" t="s">
        <v>1004</v>
      </c>
      <c r="D314" s="167">
        <v>2357700</v>
      </c>
      <c r="E314" s="167">
        <v>0</v>
      </c>
      <c r="F314" s="168">
        <v>2357700</v>
      </c>
      <c r="G314" s="145"/>
      <c r="H314" s="145"/>
    </row>
    <row r="315" spans="1:8" ht="15.75" x14ac:dyDescent="0.25">
      <c r="A315" s="164" t="s">
        <v>1005</v>
      </c>
      <c r="B315" s="165" t="s">
        <v>454</v>
      </c>
      <c r="C315" s="166" t="s">
        <v>1006</v>
      </c>
      <c r="D315" s="167">
        <v>22596200.050000001</v>
      </c>
      <c r="E315" s="167">
        <v>22081798.800000001</v>
      </c>
      <c r="F315" s="168">
        <v>514401.25</v>
      </c>
      <c r="G315" s="145"/>
      <c r="H315" s="145"/>
    </row>
    <row r="316" spans="1:8" ht="22.5" x14ac:dyDescent="0.25">
      <c r="A316" s="164" t="s">
        <v>603</v>
      </c>
      <c r="B316" s="165" t="s">
        <v>454</v>
      </c>
      <c r="C316" s="166" t="s">
        <v>1007</v>
      </c>
      <c r="D316" s="167">
        <v>22596200.050000001</v>
      </c>
      <c r="E316" s="167">
        <v>22081798.800000001</v>
      </c>
      <c r="F316" s="168">
        <v>514401.25</v>
      </c>
      <c r="G316" s="145"/>
      <c r="H316" s="145"/>
    </row>
    <row r="317" spans="1:8" ht="22.5" x14ac:dyDescent="0.25">
      <c r="A317" s="164" t="s">
        <v>605</v>
      </c>
      <c r="B317" s="165" t="s">
        <v>454</v>
      </c>
      <c r="C317" s="166" t="s">
        <v>1008</v>
      </c>
      <c r="D317" s="167">
        <v>22596200.050000001</v>
      </c>
      <c r="E317" s="167">
        <v>22081798.800000001</v>
      </c>
      <c r="F317" s="168">
        <v>514401.25</v>
      </c>
      <c r="G317" s="145"/>
      <c r="H317" s="145"/>
    </row>
    <row r="318" spans="1:8" ht="33.75" x14ac:dyDescent="0.25">
      <c r="A318" s="164" t="s">
        <v>797</v>
      </c>
      <c r="B318" s="165" t="s">
        <v>454</v>
      </c>
      <c r="C318" s="166" t="s">
        <v>1009</v>
      </c>
      <c r="D318" s="167">
        <v>22596200.050000001</v>
      </c>
      <c r="E318" s="167">
        <v>22081798.800000001</v>
      </c>
      <c r="F318" s="168">
        <v>514401.25</v>
      </c>
      <c r="G318" s="145"/>
      <c r="H318" s="145"/>
    </row>
    <row r="319" spans="1:8" ht="22.5" x14ac:dyDescent="0.25">
      <c r="A319" s="164" t="s">
        <v>897</v>
      </c>
      <c r="B319" s="165" t="s">
        <v>454</v>
      </c>
      <c r="C319" s="166" t="s">
        <v>1010</v>
      </c>
      <c r="D319" s="167">
        <v>22596200.050000001</v>
      </c>
      <c r="E319" s="167">
        <v>22081798.800000001</v>
      </c>
      <c r="F319" s="168">
        <v>514401.25</v>
      </c>
      <c r="G319" s="145"/>
      <c r="H319" s="145"/>
    </row>
    <row r="320" spans="1:8" ht="15.75" x14ac:dyDescent="0.25">
      <c r="A320" s="164" t="s">
        <v>899</v>
      </c>
      <c r="B320" s="165" t="s">
        <v>454</v>
      </c>
      <c r="C320" s="166" t="s">
        <v>1011</v>
      </c>
      <c r="D320" s="167">
        <v>22596200.050000001</v>
      </c>
      <c r="E320" s="167">
        <v>22081798.800000001</v>
      </c>
      <c r="F320" s="168">
        <v>514401.25</v>
      </c>
      <c r="G320" s="145"/>
      <c r="H320" s="145"/>
    </row>
    <row r="321" spans="1:8" ht="33.75" x14ac:dyDescent="0.25">
      <c r="A321" s="164" t="s">
        <v>1012</v>
      </c>
      <c r="B321" s="165" t="s">
        <v>454</v>
      </c>
      <c r="C321" s="166" t="s">
        <v>1013</v>
      </c>
      <c r="D321" s="167">
        <v>22596200.050000001</v>
      </c>
      <c r="E321" s="167">
        <v>22081798.800000001</v>
      </c>
      <c r="F321" s="168">
        <v>514401.25</v>
      </c>
      <c r="G321" s="145"/>
      <c r="H321" s="145"/>
    </row>
    <row r="322" spans="1:8" ht="15.75" x14ac:dyDescent="0.25">
      <c r="A322" s="164" t="s">
        <v>1014</v>
      </c>
      <c r="B322" s="165" t="s">
        <v>454</v>
      </c>
      <c r="C322" s="166" t="s">
        <v>1015</v>
      </c>
      <c r="D322" s="167">
        <v>2250000</v>
      </c>
      <c r="E322" s="167">
        <v>1687500</v>
      </c>
      <c r="F322" s="168">
        <v>562500</v>
      </c>
      <c r="G322" s="145"/>
      <c r="H322" s="145"/>
    </row>
    <row r="323" spans="1:8" ht="15.75" x14ac:dyDescent="0.25">
      <c r="A323" s="164" t="s">
        <v>1016</v>
      </c>
      <c r="B323" s="165" t="s">
        <v>454</v>
      </c>
      <c r="C323" s="166" t="s">
        <v>1017</v>
      </c>
      <c r="D323" s="167">
        <v>2250000</v>
      </c>
      <c r="E323" s="167">
        <v>1687500</v>
      </c>
      <c r="F323" s="168">
        <v>562500</v>
      </c>
      <c r="G323" s="145"/>
      <c r="H323" s="145"/>
    </row>
    <row r="324" spans="1:8" ht="22.5" x14ac:dyDescent="0.25">
      <c r="A324" s="164" t="s">
        <v>557</v>
      </c>
      <c r="B324" s="165" t="s">
        <v>454</v>
      </c>
      <c r="C324" s="166" t="s">
        <v>1018</v>
      </c>
      <c r="D324" s="167">
        <v>2250000</v>
      </c>
      <c r="E324" s="167">
        <v>1687500</v>
      </c>
      <c r="F324" s="168">
        <v>562500</v>
      </c>
      <c r="G324" s="145"/>
      <c r="H324" s="145"/>
    </row>
    <row r="325" spans="1:8" ht="33.75" x14ac:dyDescent="0.25">
      <c r="A325" s="164" t="s">
        <v>46</v>
      </c>
      <c r="B325" s="165" t="s">
        <v>454</v>
      </c>
      <c r="C325" s="166" t="s">
        <v>1019</v>
      </c>
      <c r="D325" s="167">
        <v>2250000</v>
      </c>
      <c r="E325" s="167">
        <v>1687500</v>
      </c>
      <c r="F325" s="168">
        <v>562500</v>
      </c>
      <c r="G325" s="145"/>
      <c r="H325" s="145"/>
    </row>
    <row r="326" spans="1:8" ht="22.5" x14ac:dyDescent="0.25">
      <c r="A326" s="164" t="s">
        <v>25</v>
      </c>
      <c r="B326" s="165" t="s">
        <v>454</v>
      </c>
      <c r="C326" s="166" t="s">
        <v>1020</v>
      </c>
      <c r="D326" s="167">
        <v>2250000</v>
      </c>
      <c r="E326" s="167">
        <v>1687500</v>
      </c>
      <c r="F326" s="168">
        <v>562500</v>
      </c>
      <c r="G326" s="145"/>
      <c r="H326" s="145"/>
    </row>
    <row r="327" spans="1:8" ht="22.5" x14ac:dyDescent="0.25">
      <c r="A327" s="164" t="s">
        <v>562</v>
      </c>
      <c r="B327" s="165" t="s">
        <v>454</v>
      </c>
      <c r="C327" s="166" t="s">
        <v>1021</v>
      </c>
      <c r="D327" s="167">
        <v>2250000</v>
      </c>
      <c r="E327" s="167">
        <v>1687500</v>
      </c>
      <c r="F327" s="168">
        <v>562500</v>
      </c>
      <c r="G327" s="145"/>
      <c r="H327" s="145"/>
    </row>
    <row r="328" spans="1:8" ht="15.75" x14ac:dyDescent="0.25">
      <c r="A328" s="164" t="s">
        <v>563</v>
      </c>
      <c r="B328" s="165" t="s">
        <v>454</v>
      </c>
      <c r="C328" s="166" t="s">
        <v>1022</v>
      </c>
      <c r="D328" s="167">
        <v>2250000</v>
      </c>
      <c r="E328" s="167">
        <v>1687500</v>
      </c>
      <c r="F328" s="168">
        <v>562500</v>
      </c>
      <c r="G328" s="145"/>
      <c r="H328" s="145"/>
    </row>
    <row r="329" spans="1:8" ht="56.25" x14ac:dyDescent="0.25">
      <c r="A329" s="164" t="s">
        <v>1023</v>
      </c>
      <c r="B329" s="165" t="s">
        <v>454</v>
      </c>
      <c r="C329" s="166" t="s">
        <v>1024</v>
      </c>
      <c r="D329" s="167">
        <v>2250000</v>
      </c>
      <c r="E329" s="167">
        <v>1687500</v>
      </c>
      <c r="F329" s="168">
        <v>562500</v>
      </c>
      <c r="G329" s="145"/>
      <c r="H329" s="145"/>
    </row>
    <row r="330" spans="1:8" ht="22.5" x14ac:dyDescent="0.25">
      <c r="A330" s="176" t="s">
        <v>1025</v>
      </c>
      <c r="B330" s="165" t="s">
        <v>454</v>
      </c>
      <c r="C330" s="166" t="s">
        <v>1026</v>
      </c>
      <c r="D330" s="167">
        <v>863672976.46000004</v>
      </c>
      <c r="E330" s="167">
        <v>573636258.90999997</v>
      </c>
      <c r="F330" s="168">
        <v>290036717.55000001</v>
      </c>
      <c r="G330" s="145"/>
      <c r="H330" s="145"/>
    </row>
    <row r="331" spans="1:8" ht="15.75" x14ac:dyDescent="0.25">
      <c r="A331" s="164" t="s">
        <v>1027</v>
      </c>
      <c r="B331" s="165" t="s">
        <v>454</v>
      </c>
      <c r="C331" s="166" t="s">
        <v>1028</v>
      </c>
      <c r="D331" s="167">
        <v>851571018.46000004</v>
      </c>
      <c r="E331" s="167">
        <v>566655071.08000004</v>
      </c>
      <c r="F331" s="168">
        <v>284915947.38</v>
      </c>
      <c r="G331" s="145"/>
      <c r="H331" s="145"/>
    </row>
    <row r="332" spans="1:8" ht="15.75" x14ac:dyDescent="0.25">
      <c r="A332" s="164" t="s">
        <v>1029</v>
      </c>
      <c r="B332" s="165" t="s">
        <v>454</v>
      </c>
      <c r="C332" s="166" t="s">
        <v>1030</v>
      </c>
      <c r="D332" s="167">
        <v>290892687</v>
      </c>
      <c r="E332" s="167">
        <v>199431678.87</v>
      </c>
      <c r="F332" s="168">
        <v>91461008.129999995</v>
      </c>
      <c r="G332" s="145"/>
      <c r="H332" s="145"/>
    </row>
    <row r="333" spans="1:8" ht="22.5" x14ac:dyDescent="0.25">
      <c r="A333" s="164" t="s">
        <v>560</v>
      </c>
      <c r="B333" s="165" t="s">
        <v>454</v>
      </c>
      <c r="C333" s="166" t="s">
        <v>1031</v>
      </c>
      <c r="D333" s="167">
        <v>290892687</v>
      </c>
      <c r="E333" s="167">
        <v>199431678.87</v>
      </c>
      <c r="F333" s="168">
        <v>91461008.129999995</v>
      </c>
      <c r="G333" s="145"/>
      <c r="H333" s="145"/>
    </row>
    <row r="334" spans="1:8" ht="15.75" x14ac:dyDescent="0.25">
      <c r="A334" s="164" t="s">
        <v>1032</v>
      </c>
      <c r="B334" s="165" t="s">
        <v>454</v>
      </c>
      <c r="C334" s="166" t="s">
        <v>1033</v>
      </c>
      <c r="D334" s="167">
        <v>290892687</v>
      </c>
      <c r="E334" s="167">
        <v>199431678.87</v>
      </c>
      <c r="F334" s="168">
        <v>91461008.129999995</v>
      </c>
      <c r="G334" s="145"/>
      <c r="H334" s="145"/>
    </row>
    <row r="335" spans="1:8" ht="22.5" x14ac:dyDescent="0.25">
      <c r="A335" s="164" t="s">
        <v>25</v>
      </c>
      <c r="B335" s="165" t="s">
        <v>454</v>
      </c>
      <c r="C335" s="166" t="s">
        <v>1034</v>
      </c>
      <c r="D335" s="167">
        <v>99875000</v>
      </c>
      <c r="E335" s="167">
        <v>73571690.609999999</v>
      </c>
      <c r="F335" s="168">
        <v>26303309.390000001</v>
      </c>
      <c r="G335" s="145"/>
      <c r="H335" s="145"/>
    </row>
    <row r="336" spans="1:8" ht="45" x14ac:dyDescent="0.25">
      <c r="A336" s="164" t="s">
        <v>609</v>
      </c>
      <c r="B336" s="165" t="s">
        <v>454</v>
      </c>
      <c r="C336" s="166" t="s">
        <v>1035</v>
      </c>
      <c r="D336" s="167">
        <v>48664400</v>
      </c>
      <c r="E336" s="167">
        <v>36246428.799999997</v>
      </c>
      <c r="F336" s="168">
        <v>12417971.199999999</v>
      </c>
      <c r="G336" s="145"/>
      <c r="H336" s="145"/>
    </row>
    <row r="337" spans="1:8" ht="15.75" x14ac:dyDescent="0.25">
      <c r="A337" s="164" t="s">
        <v>752</v>
      </c>
      <c r="B337" s="165" t="s">
        <v>454</v>
      </c>
      <c r="C337" s="166" t="s">
        <v>1036</v>
      </c>
      <c r="D337" s="167">
        <v>48664400</v>
      </c>
      <c r="E337" s="167">
        <v>36246428.799999997</v>
      </c>
      <c r="F337" s="168">
        <v>12417971.199999999</v>
      </c>
      <c r="G337" s="145"/>
      <c r="H337" s="145"/>
    </row>
    <row r="338" spans="1:8" ht="22.5" x14ac:dyDescent="0.25">
      <c r="A338" s="164" t="s">
        <v>754</v>
      </c>
      <c r="B338" s="165" t="s">
        <v>454</v>
      </c>
      <c r="C338" s="166" t="s">
        <v>1037</v>
      </c>
      <c r="D338" s="167">
        <v>37369000</v>
      </c>
      <c r="E338" s="167">
        <v>28104889.760000002</v>
      </c>
      <c r="F338" s="168">
        <v>9264110.2400000002</v>
      </c>
      <c r="G338" s="145"/>
      <c r="H338" s="145"/>
    </row>
    <row r="339" spans="1:8" ht="22.5" x14ac:dyDescent="0.25">
      <c r="A339" s="164" t="s">
        <v>1038</v>
      </c>
      <c r="B339" s="165" t="s">
        <v>454</v>
      </c>
      <c r="C339" s="166" t="s">
        <v>1039</v>
      </c>
      <c r="D339" s="167">
        <v>10100</v>
      </c>
      <c r="E339" s="167">
        <v>6120.01</v>
      </c>
      <c r="F339" s="168">
        <v>3979.99</v>
      </c>
      <c r="G339" s="145"/>
      <c r="H339" s="145"/>
    </row>
    <row r="340" spans="1:8" ht="33.75" x14ac:dyDescent="0.25">
      <c r="A340" s="164" t="s">
        <v>756</v>
      </c>
      <c r="B340" s="165" t="s">
        <v>454</v>
      </c>
      <c r="C340" s="166" t="s">
        <v>1040</v>
      </c>
      <c r="D340" s="167">
        <v>11285300</v>
      </c>
      <c r="E340" s="167">
        <v>8135419.0300000003</v>
      </c>
      <c r="F340" s="168">
        <v>3149880.97</v>
      </c>
      <c r="G340" s="145"/>
      <c r="H340" s="145"/>
    </row>
    <row r="341" spans="1:8" ht="22.5" x14ac:dyDescent="0.25">
      <c r="A341" s="164" t="s">
        <v>628</v>
      </c>
      <c r="B341" s="165" t="s">
        <v>454</v>
      </c>
      <c r="C341" s="166" t="s">
        <v>1041</v>
      </c>
      <c r="D341" s="167">
        <v>21116600</v>
      </c>
      <c r="E341" s="167">
        <v>16185973</v>
      </c>
      <c r="F341" s="168">
        <v>4930627</v>
      </c>
      <c r="G341" s="145"/>
      <c r="H341" s="145"/>
    </row>
    <row r="342" spans="1:8" ht="22.5" x14ac:dyDescent="0.25">
      <c r="A342" s="164" t="s">
        <v>630</v>
      </c>
      <c r="B342" s="165" t="s">
        <v>454</v>
      </c>
      <c r="C342" s="166" t="s">
        <v>1042</v>
      </c>
      <c r="D342" s="167">
        <v>21116600</v>
      </c>
      <c r="E342" s="167">
        <v>16185973</v>
      </c>
      <c r="F342" s="168">
        <v>4930627</v>
      </c>
      <c r="G342" s="145"/>
      <c r="H342" s="145"/>
    </row>
    <row r="343" spans="1:8" ht="22.5" x14ac:dyDescent="0.25">
      <c r="A343" s="164" t="s">
        <v>1043</v>
      </c>
      <c r="B343" s="165" t="s">
        <v>454</v>
      </c>
      <c r="C343" s="166" t="s">
        <v>1044</v>
      </c>
      <c r="D343" s="167">
        <v>60200</v>
      </c>
      <c r="E343" s="167">
        <v>60000</v>
      </c>
      <c r="F343" s="168">
        <v>200</v>
      </c>
      <c r="G343" s="145"/>
      <c r="H343" s="145"/>
    </row>
    <row r="344" spans="1:8" ht="22.5" x14ac:dyDescent="0.25">
      <c r="A344" s="164" t="s">
        <v>632</v>
      </c>
      <c r="B344" s="165" t="s">
        <v>454</v>
      </c>
      <c r="C344" s="166" t="s">
        <v>1045</v>
      </c>
      <c r="D344" s="167">
        <v>21056400</v>
      </c>
      <c r="E344" s="167">
        <v>16125973</v>
      </c>
      <c r="F344" s="168">
        <v>4930427</v>
      </c>
      <c r="G344" s="145"/>
      <c r="H344" s="145"/>
    </row>
    <row r="345" spans="1:8" ht="22.5" x14ac:dyDescent="0.25">
      <c r="A345" s="164" t="s">
        <v>562</v>
      </c>
      <c r="B345" s="165" t="s">
        <v>454</v>
      </c>
      <c r="C345" s="166" t="s">
        <v>1046</v>
      </c>
      <c r="D345" s="167">
        <v>29497000</v>
      </c>
      <c r="E345" s="167">
        <v>20732036.329999998</v>
      </c>
      <c r="F345" s="168">
        <v>8764963.6699999999</v>
      </c>
      <c r="G345" s="145"/>
      <c r="H345" s="145"/>
    </row>
    <row r="346" spans="1:8" ht="15.75" x14ac:dyDescent="0.25">
      <c r="A346" s="164" t="s">
        <v>563</v>
      </c>
      <c r="B346" s="165" t="s">
        <v>454</v>
      </c>
      <c r="C346" s="166" t="s">
        <v>1047</v>
      </c>
      <c r="D346" s="167">
        <v>29497000</v>
      </c>
      <c r="E346" s="167">
        <v>20732036.329999998</v>
      </c>
      <c r="F346" s="168">
        <v>8764963.6699999999</v>
      </c>
      <c r="G346" s="145"/>
      <c r="H346" s="145"/>
    </row>
    <row r="347" spans="1:8" ht="56.25" x14ac:dyDescent="0.25">
      <c r="A347" s="164" t="s">
        <v>1023</v>
      </c>
      <c r="B347" s="165" t="s">
        <v>454</v>
      </c>
      <c r="C347" s="166" t="s">
        <v>1048</v>
      </c>
      <c r="D347" s="167">
        <v>29496800</v>
      </c>
      <c r="E347" s="167">
        <v>20732036.329999998</v>
      </c>
      <c r="F347" s="168">
        <v>8764763.6699999999</v>
      </c>
      <c r="G347" s="145"/>
      <c r="H347" s="145"/>
    </row>
    <row r="348" spans="1:8" ht="15.75" x14ac:dyDescent="0.25">
      <c r="A348" s="164" t="s">
        <v>671</v>
      </c>
      <c r="B348" s="165" t="s">
        <v>454</v>
      </c>
      <c r="C348" s="166" t="s">
        <v>1049</v>
      </c>
      <c r="D348" s="167">
        <v>200</v>
      </c>
      <c r="E348" s="167">
        <v>0</v>
      </c>
      <c r="F348" s="168">
        <v>200</v>
      </c>
      <c r="G348" s="145"/>
      <c r="H348" s="145"/>
    </row>
    <row r="349" spans="1:8" ht="15.75" x14ac:dyDescent="0.25">
      <c r="A349" s="164" t="s">
        <v>634</v>
      </c>
      <c r="B349" s="165" t="s">
        <v>454</v>
      </c>
      <c r="C349" s="166" t="s">
        <v>1050</v>
      </c>
      <c r="D349" s="167">
        <v>597000</v>
      </c>
      <c r="E349" s="167">
        <v>407252.47999999998</v>
      </c>
      <c r="F349" s="168">
        <v>189747.52</v>
      </c>
      <c r="G349" s="145"/>
      <c r="H349" s="145"/>
    </row>
    <row r="350" spans="1:8" ht="15.75" x14ac:dyDescent="0.25">
      <c r="A350" s="164" t="s">
        <v>636</v>
      </c>
      <c r="B350" s="165" t="s">
        <v>454</v>
      </c>
      <c r="C350" s="166" t="s">
        <v>1051</v>
      </c>
      <c r="D350" s="167">
        <v>597000</v>
      </c>
      <c r="E350" s="167">
        <v>407252.47999999998</v>
      </c>
      <c r="F350" s="168">
        <v>189747.52</v>
      </c>
      <c r="G350" s="145"/>
      <c r="H350" s="145"/>
    </row>
    <row r="351" spans="1:8" ht="22.5" x14ac:dyDescent="0.25">
      <c r="A351" s="164" t="s">
        <v>638</v>
      </c>
      <c r="B351" s="165" t="s">
        <v>454</v>
      </c>
      <c r="C351" s="166" t="s">
        <v>1052</v>
      </c>
      <c r="D351" s="167">
        <v>349000</v>
      </c>
      <c r="E351" s="167">
        <v>244988.72</v>
      </c>
      <c r="F351" s="168">
        <v>104011.28</v>
      </c>
      <c r="G351" s="145"/>
      <c r="H351" s="145"/>
    </row>
    <row r="352" spans="1:8" ht="15.75" x14ac:dyDescent="0.25">
      <c r="A352" s="164" t="s">
        <v>640</v>
      </c>
      <c r="B352" s="165" t="s">
        <v>454</v>
      </c>
      <c r="C352" s="166" t="s">
        <v>1053</v>
      </c>
      <c r="D352" s="167">
        <v>9000</v>
      </c>
      <c r="E352" s="167">
        <v>0</v>
      </c>
      <c r="F352" s="168">
        <v>9000</v>
      </c>
      <c r="G352" s="145"/>
      <c r="H352" s="145"/>
    </row>
    <row r="353" spans="1:8" ht="15.75" x14ac:dyDescent="0.25">
      <c r="A353" s="164" t="s">
        <v>642</v>
      </c>
      <c r="B353" s="165" t="s">
        <v>454</v>
      </c>
      <c r="C353" s="166" t="s">
        <v>1054</v>
      </c>
      <c r="D353" s="167">
        <v>239000</v>
      </c>
      <c r="E353" s="167">
        <v>162263.76</v>
      </c>
      <c r="F353" s="168">
        <v>76736.240000000005</v>
      </c>
      <c r="G353" s="145"/>
      <c r="H353" s="145"/>
    </row>
    <row r="354" spans="1:8" ht="45" x14ac:dyDescent="0.25">
      <c r="A354" s="164" t="s">
        <v>1055</v>
      </c>
      <c r="B354" s="165" t="s">
        <v>454</v>
      </c>
      <c r="C354" s="166" t="s">
        <v>1056</v>
      </c>
      <c r="D354" s="167">
        <v>134169000</v>
      </c>
      <c r="E354" s="167">
        <v>98123355.879999995</v>
      </c>
      <c r="F354" s="168">
        <v>36045644.119999997</v>
      </c>
      <c r="G354" s="145"/>
      <c r="H354" s="145"/>
    </row>
    <row r="355" spans="1:8" ht="45" x14ac:dyDescent="0.25">
      <c r="A355" s="164" t="s">
        <v>609</v>
      </c>
      <c r="B355" s="165" t="s">
        <v>454</v>
      </c>
      <c r="C355" s="166" t="s">
        <v>1057</v>
      </c>
      <c r="D355" s="167">
        <v>92104000</v>
      </c>
      <c r="E355" s="167">
        <v>65194740.649999999</v>
      </c>
      <c r="F355" s="168">
        <v>26909259.350000001</v>
      </c>
      <c r="G355" s="145"/>
      <c r="H355" s="145"/>
    </row>
    <row r="356" spans="1:8" ht="15.75" x14ac:dyDescent="0.25">
      <c r="A356" s="164" t="s">
        <v>752</v>
      </c>
      <c r="B356" s="165" t="s">
        <v>454</v>
      </c>
      <c r="C356" s="166" t="s">
        <v>1058</v>
      </c>
      <c r="D356" s="167">
        <v>92104000</v>
      </c>
      <c r="E356" s="167">
        <v>65194740.649999999</v>
      </c>
      <c r="F356" s="168">
        <v>26909259.350000001</v>
      </c>
      <c r="G356" s="145"/>
      <c r="H356" s="145"/>
    </row>
    <row r="357" spans="1:8" ht="22.5" x14ac:dyDescent="0.25">
      <c r="A357" s="164" t="s">
        <v>754</v>
      </c>
      <c r="B357" s="165" t="s">
        <v>454</v>
      </c>
      <c r="C357" s="166" t="s">
        <v>1059</v>
      </c>
      <c r="D357" s="167">
        <v>70742000</v>
      </c>
      <c r="E357" s="167">
        <v>49648044.43</v>
      </c>
      <c r="F357" s="168">
        <v>21093955.57</v>
      </c>
      <c r="G357" s="145"/>
      <c r="H357" s="145"/>
    </row>
    <row r="358" spans="1:8" ht="33.75" x14ac:dyDescent="0.25">
      <c r="A358" s="164" t="s">
        <v>756</v>
      </c>
      <c r="B358" s="165" t="s">
        <v>454</v>
      </c>
      <c r="C358" s="166" t="s">
        <v>1060</v>
      </c>
      <c r="D358" s="167">
        <v>21362000</v>
      </c>
      <c r="E358" s="167">
        <v>15546696.220000001</v>
      </c>
      <c r="F358" s="168">
        <v>5815303.7800000003</v>
      </c>
      <c r="G358" s="145"/>
      <c r="H358" s="145"/>
    </row>
    <row r="359" spans="1:8" ht="22.5" x14ac:dyDescent="0.25">
      <c r="A359" s="164" t="s">
        <v>628</v>
      </c>
      <c r="B359" s="165" t="s">
        <v>454</v>
      </c>
      <c r="C359" s="166" t="s">
        <v>1061</v>
      </c>
      <c r="D359" s="167">
        <v>3319000</v>
      </c>
      <c r="E359" s="167">
        <v>3304213</v>
      </c>
      <c r="F359" s="168">
        <v>14787</v>
      </c>
      <c r="G359" s="145"/>
      <c r="H359" s="145"/>
    </row>
    <row r="360" spans="1:8" ht="22.5" x14ac:dyDescent="0.25">
      <c r="A360" s="164" t="s">
        <v>630</v>
      </c>
      <c r="B360" s="165" t="s">
        <v>454</v>
      </c>
      <c r="C360" s="166" t="s">
        <v>1062</v>
      </c>
      <c r="D360" s="167">
        <v>3319000</v>
      </c>
      <c r="E360" s="167">
        <v>3304213</v>
      </c>
      <c r="F360" s="168">
        <v>14787</v>
      </c>
      <c r="G360" s="145"/>
      <c r="H360" s="145"/>
    </row>
    <row r="361" spans="1:8" ht="22.5" x14ac:dyDescent="0.25">
      <c r="A361" s="164" t="s">
        <v>632</v>
      </c>
      <c r="B361" s="165" t="s">
        <v>454</v>
      </c>
      <c r="C361" s="166" t="s">
        <v>1063</v>
      </c>
      <c r="D361" s="167">
        <v>3319000</v>
      </c>
      <c r="E361" s="167">
        <v>3304213</v>
      </c>
      <c r="F361" s="168">
        <v>14787</v>
      </c>
      <c r="G361" s="145"/>
      <c r="H361" s="145"/>
    </row>
    <row r="362" spans="1:8" ht="22.5" x14ac:dyDescent="0.25">
      <c r="A362" s="164" t="s">
        <v>562</v>
      </c>
      <c r="B362" s="165" t="s">
        <v>454</v>
      </c>
      <c r="C362" s="166" t="s">
        <v>1064</v>
      </c>
      <c r="D362" s="167">
        <v>38746000</v>
      </c>
      <c r="E362" s="167">
        <v>29624402.23</v>
      </c>
      <c r="F362" s="168">
        <v>9121597.7699999996</v>
      </c>
      <c r="G362" s="145"/>
      <c r="H362" s="145"/>
    </row>
    <row r="363" spans="1:8" ht="15.75" x14ac:dyDescent="0.25">
      <c r="A363" s="164" t="s">
        <v>563</v>
      </c>
      <c r="B363" s="165" t="s">
        <v>454</v>
      </c>
      <c r="C363" s="166" t="s">
        <v>1065</v>
      </c>
      <c r="D363" s="167">
        <v>38746000</v>
      </c>
      <c r="E363" s="167">
        <v>29624402.23</v>
      </c>
      <c r="F363" s="168">
        <v>9121597.7699999996</v>
      </c>
      <c r="G363" s="145"/>
      <c r="H363" s="145"/>
    </row>
    <row r="364" spans="1:8" ht="56.25" x14ac:dyDescent="0.25">
      <c r="A364" s="164" t="s">
        <v>1023</v>
      </c>
      <c r="B364" s="165" t="s">
        <v>454</v>
      </c>
      <c r="C364" s="166" t="s">
        <v>1066</v>
      </c>
      <c r="D364" s="167">
        <v>37238000</v>
      </c>
      <c r="E364" s="167">
        <v>28116442.829999998</v>
      </c>
      <c r="F364" s="168">
        <v>9121557.1699999999</v>
      </c>
      <c r="G364" s="145"/>
      <c r="H364" s="145"/>
    </row>
    <row r="365" spans="1:8" ht="15.75" x14ac:dyDescent="0.25">
      <c r="A365" s="164" t="s">
        <v>671</v>
      </c>
      <c r="B365" s="165" t="s">
        <v>454</v>
      </c>
      <c r="C365" s="166" t="s">
        <v>1067</v>
      </c>
      <c r="D365" s="167">
        <v>1508000</v>
      </c>
      <c r="E365" s="167">
        <v>1507959.4</v>
      </c>
      <c r="F365" s="168">
        <v>40.6</v>
      </c>
      <c r="G365" s="145"/>
      <c r="H365" s="145"/>
    </row>
    <row r="366" spans="1:8" ht="33.75" x14ac:dyDescent="0.25">
      <c r="A366" s="164" t="s">
        <v>1068</v>
      </c>
      <c r="B366" s="165" t="s">
        <v>454</v>
      </c>
      <c r="C366" s="166" t="s">
        <v>1069</v>
      </c>
      <c r="D366" s="167">
        <v>21422000</v>
      </c>
      <c r="E366" s="167">
        <v>14098336.449999999</v>
      </c>
      <c r="F366" s="168">
        <v>7323663.5499999998</v>
      </c>
      <c r="G366" s="145"/>
      <c r="H366" s="145"/>
    </row>
    <row r="367" spans="1:8" ht="22.5" x14ac:dyDescent="0.25">
      <c r="A367" s="164" t="s">
        <v>628</v>
      </c>
      <c r="B367" s="165" t="s">
        <v>454</v>
      </c>
      <c r="C367" s="166" t="s">
        <v>1070</v>
      </c>
      <c r="D367" s="167">
        <v>21422000</v>
      </c>
      <c r="E367" s="167">
        <v>14098336.449999999</v>
      </c>
      <c r="F367" s="168">
        <v>7323663.5499999998</v>
      </c>
      <c r="G367" s="145"/>
      <c r="H367" s="145"/>
    </row>
    <row r="368" spans="1:8" ht="22.5" x14ac:dyDescent="0.25">
      <c r="A368" s="164" t="s">
        <v>630</v>
      </c>
      <c r="B368" s="165" t="s">
        <v>454</v>
      </c>
      <c r="C368" s="166" t="s">
        <v>1071</v>
      </c>
      <c r="D368" s="167">
        <v>21422000</v>
      </c>
      <c r="E368" s="167">
        <v>14098336.449999999</v>
      </c>
      <c r="F368" s="168">
        <v>7323663.5499999998</v>
      </c>
      <c r="G368" s="145"/>
      <c r="H368" s="145"/>
    </row>
    <row r="369" spans="1:8" ht="22.5" x14ac:dyDescent="0.25">
      <c r="A369" s="164" t="s">
        <v>632</v>
      </c>
      <c r="B369" s="165" t="s">
        <v>454</v>
      </c>
      <c r="C369" s="166" t="s">
        <v>1072</v>
      </c>
      <c r="D369" s="167">
        <v>21422000</v>
      </c>
      <c r="E369" s="167">
        <v>14098336.449999999</v>
      </c>
      <c r="F369" s="168">
        <v>7323663.5499999998</v>
      </c>
      <c r="G369" s="145"/>
      <c r="H369" s="145"/>
    </row>
    <row r="370" spans="1:8" ht="22.5" x14ac:dyDescent="0.25">
      <c r="A370" s="164" t="s">
        <v>47</v>
      </c>
      <c r="B370" s="165" t="s">
        <v>454</v>
      </c>
      <c r="C370" s="166" t="s">
        <v>1073</v>
      </c>
      <c r="D370" s="167">
        <v>11686800</v>
      </c>
      <c r="E370" s="167">
        <v>5012712.33</v>
      </c>
      <c r="F370" s="168">
        <v>6674087.6699999999</v>
      </c>
      <c r="G370" s="145"/>
      <c r="H370" s="145"/>
    </row>
    <row r="371" spans="1:8" ht="22.5" x14ac:dyDescent="0.25">
      <c r="A371" s="164" t="s">
        <v>628</v>
      </c>
      <c r="B371" s="165" t="s">
        <v>454</v>
      </c>
      <c r="C371" s="166" t="s">
        <v>1074</v>
      </c>
      <c r="D371" s="167">
        <v>10809100</v>
      </c>
      <c r="E371" s="167">
        <v>4135012.33</v>
      </c>
      <c r="F371" s="168">
        <v>6674087.6699999999</v>
      </c>
      <c r="G371" s="145"/>
      <c r="H371" s="145"/>
    </row>
    <row r="372" spans="1:8" ht="22.5" x14ac:dyDescent="0.25">
      <c r="A372" s="164" t="s">
        <v>630</v>
      </c>
      <c r="B372" s="165" t="s">
        <v>454</v>
      </c>
      <c r="C372" s="166" t="s">
        <v>1075</v>
      </c>
      <c r="D372" s="167">
        <v>10809100</v>
      </c>
      <c r="E372" s="167">
        <v>4135012.33</v>
      </c>
      <c r="F372" s="168">
        <v>6674087.6699999999</v>
      </c>
      <c r="G372" s="145"/>
      <c r="H372" s="145"/>
    </row>
    <row r="373" spans="1:8" ht="22.5" x14ac:dyDescent="0.25">
      <c r="A373" s="164" t="s">
        <v>1043</v>
      </c>
      <c r="B373" s="165" t="s">
        <v>454</v>
      </c>
      <c r="C373" s="166" t="s">
        <v>1076</v>
      </c>
      <c r="D373" s="167">
        <v>539000</v>
      </c>
      <c r="E373" s="167">
        <v>456979.8</v>
      </c>
      <c r="F373" s="168">
        <v>82020.2</v>
      </c>
      <c r="G373" s="145"/>
      <c r="H373" s="145"/>
    </row>
    <row r="374" spans="1:8" ht="22.5" x14ac:dyDescent="0.25">
      <c r="A374" s="164" t="s">
        <v>632</v>
      </c>
      <c r="B374" s="165" t="s">
        <v>454</v>
      </c>
      <c r="C374" s="166" t="s">
        <v>1077</v>
      </c>
      <c r="D374" s="167">
        <v>10270100</v>
      </c>
      <c r="E374" s="167">
        <v>3678032.53</v>
      </c>
      <c r="F374" s="168">
        <v>6592067.4699999997</v>
      </c>
      <c r="G374" s="145"/>
      <c r="H374" s="145"/>
    </row>
    <row r="375" spans="1:8" ht="22.5" x14ac:dyDescent="0.25">
      <c r="A375" s="164" t="s">
        <v>562</v>
      </c>
      <c r="B375" s="165" t="s">
        <v>454</v>
      </c>
      <c r="C375" s="166" t="s">
        <v>1078</v>
      </c>
      <c r="D375" s="167">
        <v>877700</v>
      </c>
      <c r="E375" s="167">
        <v>877700</v>
      </c>
      <c r="F375" s="168">
        <v>0</v>
      </c>
      <c r="G375" s="145"/>
      <c r="H375" s="145"/>
    </row>
    <row r="376" spans="1:8" ht="15.75" x14ac:dyDescent="0.25">
      <c r="A376" s="164" t="s">
        <v>563</v>
      </c>
      <c r="B376" s="165" t="s">
        <v>454</v>
      </c>
      <c r="C376" s="166" t="s">
        <v>1079</v>
      </c>
      <c r="D376" s="167">
        <v>877700</v>
      </c>
      <c r="E376" s="167">
        <v>877700</v>
      </c>
      <c r="F376" s="168">
        <v>0</v>
      </c>
      <c r="G376" s="145"/>
      <c r="H376" s="145"/>
    </row>
    <row r="377" spans="1:8" ht="15.75" x14ac:dyDescent="0.25">
      <c r="A377" s="164" t="s">
        <v>671</v>
      </c>
      <c r="B377" s="165" t="s">
        <v>454</v>
      </c>
      <c r="C377" s="166" t="s">
        <v>1080</v>
      </c>
      <c r="D377" s="167">
        <v>877700</v>
      </c>
      <c r="E377" s="167">
        <v>877700</v>
      </c>
      <c r="F377" s="168">
        <v>0</v>
      </c>
      <c r="G377" s="145"/>
      <c r="H377" s="145"/>
    </row>
    <row r="378" spans="1:8" ht="15.75" x14ac:dyDescent="0.25">
      <c r="A378" s="164" t="s">
        <v>28</v>
      </c>
      <c r="B378" s="165" t="s">
        <v>454</v>
      </c>
      <c r="C378" s="166" t="s">
        <v>1081</v>
      </c>
      <c r="D378" s="167">
        <v>5641137</v>
      </c>
      <c r="E378" s="167">
        <v>2941438.28</v>
      </c>
      <c r="F378" s="168">
        <v>2699698.72</v>
      </c>
      <c r="G378" s="145"/>
      <c r="H378" s="145"/>
    </row>
    <row r="379" spans="1:8" ht="22.5" x14ac:dyDescent="0.25">
      <c r="A379" s="164" t="s">
        <v>628</v>
      </c>
      <c r="B379" s="165" t="s">
        <v>454</v>
      </c>
      <c r="C379" s="166" t="s">
        <v>1082</v>
      </c>
      <c r="D379" s="167">
        <v>4881137</v>
      </c>
      <c r="E379" s="167">
        <v>2502687.2400000002</v>
      </c>
      <c r="F379" s="168">
        <v>2378449.7599999998</v>
      </c>
      <c r="G379" s="145"/>
      <c r="H379" s="145"/>
    </row>
    <row r="380" spans="1:8" ht="22.5" x14ac:dyDescent="0.25">
      <c r="A380" s="164" t="s">
        <v>630</v>
      </c>
      <c r="B380" s="165" t="s">
        <v>454</v>
      </c>
      <c r="C380" s="166" t="s">
        <v>1083</v>
      </c>
      <c r="D380" s="167">
        <v>4881137</v>
      </c>
      <c r="E380" s="167">
        <v>2502687.2400000002</v>
      </c>
      <c r="F380" s="168">
        <v>2378449.7599999998</v>
      </c>
      <c r="G380" s="145"/>
      <c r="H380" s="145"/>
    </row>
    <row r="381" spans="1:8" ht="22.5" x14ac:dyDescent="0.25">
      <c r="A381" s="164" t="s">
        <v>632</v>
      </c>
      <c r="B381" s="165" t="s">
        <v>454</v>
      </c>
      <c r="C381" s="166" t="s">
        <v>1084</v>
      </c>
      <c r="D381" s="167">
        <v>4881137</v>
      </c>
      <c r="E381" s="167">
        <v>2502687.2400000002</v>
      </c>
      <c r="F381" s="168">
        <v>2378449.7599999998</v>
      </c>
      <c r="G381" s="145"/>
      <c r="H381" s="145"/>
    </row>
    <row r="382" spans="1:8" ht="22.5" x14ac:dyDescent="0.25">
      <c r="A382" s="164" t="s">
        <v>562</v>
      </c>
      <c r="B382" s="165" t="s">
        <v>454</v>
      </c>
      <c r="C382" s="166" t="s">
        <v>1085</v>
      </c>
      <c r="D382" s="167">
        <v>760000</v>
      </c>
      <c r="E382" s="167">
        <v>438751.04</v>
      </c>
      <c r="F382" s="168">
        <v>321248.96000000002</v>
      </c>
      <c r="G382" s="145"/>
      <c r="H382" s="145"/>
    </row>
    <row r="383" spans="1:8" ht="15.75" x14ac:dyDescent="0.25">
      <c r="A383" s="164" t="s">
        <v>563</v>
      </c>
      <c r="B383" s="165" t="s">
        <v>454</v>
      </c>
      <c r="C383" s="166" t="s">
        <v>1086</v>
      </c>
      <c r="D383" s="167">
        <v>760000</v>
      </c>
      <c r="E383" s="167">
        <v>438751.04</v>
      </c>
      <c r="F383" s="168">
        <v>321248.96000000002</v>
      </c>
      <c r="G383" s="145"/>
      <c r="H383" s="145"/>
    </row>
    <row r="384" spans="1:8" ht="15.75" x14ac:dyDescent="0.25">
      <c r="A384" s="164" t="s">
        <v>671</v>
      </c>
      <c r="B384" s="165" t="s">
        <v>454</v>
      </c>
      <c r="C384" s="166" t="s">
        <v>1087</v>
      </c>
      <c r="D384" s="167">
        <v>760000</v>
      </c>
      <c r="E384" s="167">
        <v>438751.04</v>
      </c>
      <c r="F384" s="168">
        <v>321248.96000000002</v>
      </c>
      <c r="G384" s="145"/>
      <c r="H384" s="145"/>
    </row>
    <row r="385" spans="1:8" ht="56.25" x14ac:dyDescent="0.25">
      <c r="A385" s="164" t="s">
        <v>1088</v>
      </c>
      <c r="B385" s="165" t="s">
        <v>454</v>
      </c>
      <c r="C385" s="166" t="s">
        <v>1089</v>
      </c>
      <c r="D385" s="167">
        <v>5000000</v>
      </c>
      <c r="E385" s="167">
        <v>0</v>
      </c>
      <c r="F385" s="168">
        <v>5000000</v>
      </c>
      <c r="G385" s="145"/>
      <c r="H385" s="145"/>
    </row>
    <row r="386" spans="1:8" ht="22.5" x14ac:dyDescent="0.25">
      <c r="A386" s="164" t="s">
        <v>897</v>
      </c>
      <c r="B386" s="165" t="s">
        <v>454</v>
      </c>
      <c r="C386" s="166" t="s">
        <v>1090</v>
      </c>
      <c r="D386" s="167">
        <v>5000000</v>
      </c>
      <c r="E386" s="167">
        <v>0</v>
      </c>
      <c r="F386" s="168">
        <v>5000000</v>
      </c>
      <c r="G386" s="145"/>
      <c r="H386" s="145"/>
    </row>
    <row r="387" spans="1:8" ht="15.75" x14ac:dyDescent="0.25">
      <c r="A387" s="164" t="s">
        <v>899</v>
      </c>
      <c r="B387" s="165" t="s">
        <v>454</v>
      </c>
      <c r="C387" s="166" t="s">
        <v>1091</v>
      </c>
      <c r="D387" s="167">
        <v>5000000</v>
      </c>
      <c r="E387" s="167">
        <v>0</v>
      </c>
      <c r="F387" s="168">
        <v>5000000</v>
      </c>
      <c r="G387" s="145"/>
      <c r="H387" s="145"/>
    </row>
    <row r="388" spans="1:8" ht="33.75" x14ac:dyDescent="0.25">
      <c r="A388" s="164" t="s">
        <v>901</v>
      </c>
      <c r="B388" s="165" t="s">
        <v>454</v>
      </c>
      <c r="C388" s="166" t="s">
        <v>1092</v>
      </c>
      <c r="D388" s="167">
        <v>5000000</v>
      </c>
      <c r="E388" s="167">
        <v>0</v>
      </c>
      <c r="F388" s="168">
        <v>5000000</v>
      </c>
      <c r="G388" s="145"/>
      <c r="H388" s="145"/>
    </row>
    <row r="389" spans="1:8" ht="45" x14ac:dyDescent="0.25">
      <c r="A389" s="164" t="s">
        <v>1093</v>
      </c>
      <c r="B389" s="165" t="s">
        <v>454</v>
      </c>
      <c r="C389" s="166" t="s">
        <v>1094</v>
      </c>
      <c r="D389" s="167">
        <v>7546115</v>
      </c>
      <c r="E389" s="167">
        <v>5513620.96</v>
      </c>
      <c r="F389" s="168">
        <v>2032494.04</v>
      </c>
      <c r="G389" s="145"/>
      <c r="H389" s="145"/>
    </row>
    <row r="390" spans="1:8" ht="22.5" x14ac:dyDescent="0.25">
      <c r="A390" s="164" t="s">
        <v>628</v>
      </c>
      <c r="B390" s="165" t="s">
        <v>454</v>
      </c>
      <c r="C390" s="166" t="s">
        <v>1095</v>
      </c>
      <c r="D390" s="167">
        <v>6080765.8700000001</v>
      </c>
      <c r="E390" s="167">
        <v>4048271.83</v>
      </c>
      <c r="F390" s="168">
        <v>2032494.04</v>
      </c>
      <c r="G390" s="145"/>
      <c r="H390" s="145"/>
    </row>
    <row r="391" spans="1:8" ht="22.5" x14ac:dyDescent="0.25">
      <c r="A391" s="164" t="s">
        <v>630</v>
      </c>
      <c r="B391" s="165" t="s">
        <v>454</v>
      </c>
      <c r="C391" s="166" t="s">
        <v>1096</v>
      </c>
      <c r="D391" s="167">
        <v>6080765.8700000001</v>
      </c>
      <c r="E391" s="167">
        <v>4048271.83</v>
      </c>
      <c r="F391" s="168">
        <v>2032494.04</v>
      </c>
      <c r="G391" s="145"/>
      <c r="H391" s="145"/>
    </row>
    <row r="392" spans="1:8" ht="22.5" x14ac:dyDescent="0.25">
      <c r="A392" s="164" t="s">
        <v>1043</v>
      </c>
      <c r="B392" s="165" t="s">
        <v>454</v>
      </c>
      <c r="C392" s="166" t="s">
        <v>1097</v>
      </c>
      <c r="D392" s="167">
        <v>6080765.8700000001</v>
      </c>
      <c r="E392" s="167">
        <v>4048271.83</v>
      </c>
      <c r="F392" s="168">
        <v>2032494.04</v>
      </c>
      <c r="G392" s="145"/>
      <c r="H392" s="145"/>
    </row>
    <row r="393" spans="1:8" ht="22.5" x14ac:dyDescent="0.25">
      <c r="A393" s="164" t="s">
        <v>562</v>
      </c>
      <c r="B393" s="165" t="s">
        <v>454</v>
      </c>
      <c r="C393" s="166" t="s">
        <v>1098</v>
      </c>
      <c r="D393" s="167">
        <v>1465349.13</v>
      </c>
      <c r="E393" s="167">
        <v>1465349.13</v>
      </c>
      <c r="F393" s="168">
        <v>0</v>
      </c>
      <c r="G393" s="145"/>
      <c r="H393" s="145"/>
    </row>
    <row r="394" spans="1:8" ht="15.75" x14ac:dyDescent="0.25">
      <c r="A394" s="164" t="s">
        <v>563</v>
      </c>
      <c r="B394" s="165" t="s">
        <v>454</v>
      </c>
      <c r="C394" s="166" t="s">
        <v>1099</v>
      </c>
      <c r="D394" s="167">
        <v>1465349.13</v>
      </c>
      <c r="E394" s="167">
        <v>1465349.13</v>
      </c>
      <c r="F394" s="168">
        <v>0</v>
      </c>
      <c r="G394" s="145"/>
      <c r="H394" s="145"/>
    </row>
    <row r="395" spans="1:8" ht="15.75" x14ac:dyDescent="0.25">
      <c r="A395" s="164" t="s">
        <v>671</v>
      </c>
      <c r="B395" s="165" t="s">
        <v>454</v>
      </c>
      <c r="C395" s="166" t="s">
        <v>1100</v>
      </c>
      <c r="D395" s="167">
        <v>1465349.13</v>
      </c>
      <c r="E395" s="167">
        <v>1465349.13</v>
      </c>
      <c r="F395" s="168">
        <v>0</v>
      </c>
      <c r="G395" s="145"/>
      <c r="H395" s="145"/>
    </row>
    <row r="396" spans="1:8" ht="22.5" x14ac:dyDescent="0.25">
      <c r="A396" s="164" t="s">
        <v>1101</v>
      </c>
      <c r="B396" s="165" t="s">
        <v>454</v>
      </c>
      <c r="C396" s="166" t="s">
        <v>1102</v>
      </c>
      <c r="D396" s="167">
        <v>1204500</v>
      </c>
      <c r="E396" s="167">
        <v>0</v>
      </c>
      <c r="F396" s="168">
        <v>1204500</v>
      </c>
      <c r="G396" s="145"/>
      <c r="H396" s="145"/>
    </row>
    <row r="397" spans="1:8" ht="22.5" x14ac:dyDescent="0.25">
      <c r="A397" s="164" t="s">
        <v>897</v>
      </c>
      <c r="B397" s="165" t="s">
        <v>454</v>
      </c>
      <c r="C397" s="166" t="s">
        <v>1103</v>
      </c>
      <c r="D397" s="167">
        <v>1204500</v>
      </c>
      <c r="E397" s="167">
        <v>0</v>
      </c>
      <c r="F397" s="168">
        <v>1204500</v>
      </c>
      <c r="G397" s="145"/>
      <c r="H397" s="145"/>
    </row>
    <row r="398" spans="1:8" ht="15.75" x14ac:dyDescent="0.25">
      <c r="A398" s="164" t="s">
        <v>899</v>
      </c>
      <c r="B398" s="165" t="s">
        <v>454</v>
      </c>
      <c r="C398" s="166" t="s">
        <v>1104</v>
      </c>
      <c r="D398" s="167">
        <v>1204500</v>
      </c>
      <c r="E398" s="167">
        <v>0</v>
      </c>
      <c r="F398" s="168">
        <v>1204500</v>
      </c>
      <c r="G398" s="145"/>
      <c r="H398" s="145"/>
    </row>
    <row r="399" spans="1:8" ht="33.75" x14ac:dyDescent="0.25">
      <c r="A399" s="164" t="s">
        <v>1012</v>
      </c>
      <c r="B399" s="165" t="s">
        <v>454</v>
      </c>
      <c r="C399" s="166" t="s">
        <v>1105</v>
      </c>
      <c r="D399" s="167">
        <v>1204500</v>
      </c>
      <c r="E399" s="167">
        <v>0</v>
      </c>
      <c r="F399" s="168">
        <v>1204500</v>
      </c>
      <c r="G399" s="145"/>
      <c r="H399" s="145"/>
    </row>
    <row r="400" spans="1:8" ht="45" x14ac:dyDescent="0.25">
      <c r="A400" s="164" t="s">
        <v>1106</v>
      </c>
      <c r="B400" s="165" t="s">
        <v>454</v>
      </c>
      <c r="C400" s="166" t="s">
        <v>1107</v>
      </c>
      <c r="D400" s="167">
        <v>4114750</v>
      </c>
      <c r="E400" s="167">
        <v>0</v>
      </c>
      <c r="F400" s="168">
        <v>4114750</v>
      </c>
      <c r="G400" s="145"/>
      <c r="H400" s="145"/>
    </row>
    <row r="401" spans="1:8" ht="22.5" x14ac:dyDescent="0.25">
      <c r="A401" s="164" t="s">
        <v>897</v>
      </c>
      <c r="B401" s="165" t="s">
        <v>454</v>
      </c>
      <c r="C401" s="166" t="s">
        <v>1108</v>
      </c>
      <c r="D401" s="167">
        <v>4114750</v>
      </c>
      <c r="E401" s="167">
        <v>0</v>
      </c>
      <c r="F401" s="168">
        <v>4114750</v>
      </c>
      <c r="G401" s="145"/>
      <c r="H401" s="145"/>
    </row>
    <row r="402" spans="1:8" ht="15.75" x14ac:dyDescent="0.25">
      <c r="A402" s="164" t="s">
        <v>899</v>
      </c>
      <c r="B402" s="165" t="s">
        <v>454</v>
      </c>
      <c r="C402" s="166" t="s">
        <v>1109</v>
      </c>
      <c r="D402" s="167">
        <v>4114750</v>
      </c>
      <c r="E402" s="167">
        <v>0</v>
      </c>
      <c r="F402" s="168">
        <v>4114750</v>
      </c>
      <c r="G402" s="145"/>
      <c r="H402" s="145"/>
    </row>
    <row r="403" spans="1:8" ht="33.75" x14ac:dyDescent="0.25">
      <c r="A403" s="164" t="s">
        <v>901</v>
      </c>
      <c r="B403" s="165" t="s">
        <v>454</v>
      </c>
      <c r="C403" s="166" t="s">
        <v>1110</v>
      </c>
      <c r="D403" s="167">
        <v>4114750</v>
      </c>
      <c r="E403" s="167">
        <v>0</v>
      </c>
      <c r="F403" s="168">
        <v>4114750</v>
      </c>
      <c r="G403" s="145"/>
      <c r="H403" s="145"/>
    </row>
    <row r="404" spans="1:8" ht="33.75" x14ac:dyDescent="0.25">
      <c r="A404" s="164" t="s">
        <v>1111</v>
      </c>
      <c r="B404" s="165" t="s">
        <v>454</v>
      </c>
      <c r="C404" s="166" t="s">
        <v>1112</v>
      </c>
      <c r="D404" s="167">
        <v>233385</v>
      </c>
      <c r="E404" s="167">
        <v>170524.36</v>
      </c>
      <c r="F404" s="168">
        <v>62860.639999999999</v>
      </c>
      <c r="G404" s="145"/>
      <c r="H404" s="145"/>
    </row>
    <row r="405" spans="1:8" ht="22.5" x14ac:dyDescent="0.25">
      <c r="A405" s="164" t="s">
        <v>628</v>
      </c>
      <c r="B405" s="165" t="s">
        <v>454</v>
      </c>
      <c r="C405" s="166" t="s">
        <v>1113</v>
      </c>
      <c r="D405" s="167">
        <v>188064.93</v>
      </c>
      <c r="E405" s="167">
        <v>125204.29</v>
      </c>
      <c r="F405" s="168">
        <v>62860.639999999999</v>
      </c>
      <c r="G405" s="145"/>
      <c r="H405" s="145"/>
    </row>
    <row r="406" spans="1:8" ht="22.5" x14ac:dyDescent="0.25">
      <c r="A406" s="164" t="s">
        <v>630</v>
      </c>
      <c r="B406" s="165" t="s">
        <v>454</v>
      </c>
      <c r="C406" s="166" t="s">
        <v>1114</v>
      </c>
      <c r="D406" s="167">
        <v>188064.93</v>
      </c>
      <c r="E406" s="167">
        <v>125204.29</v>
      </c>
      <c r="F406" s="168">
        <v>62860.639999999999</v>
      </c>
      <c r="G406" s="145"/>
      <c r="H406" s="145"/>
    </row>
    <row r="407" spans="1:8" ht="22.5" x14ac:dyDescent="0.25">
      <c r="A407" s="164" t="s">
        <v>1043</v>
      </c>
      <c r="B407" s="165" t="s">
        <v>454</v>
      </c>
      <c r="C407" s="166" t="s">
        <v>1115</v>
      </c>
      <c r="D407" s="167">
        <v>188064.93</v>
      </c>
      <c r="E407" s="167">
        <v>125204.29</v>
      </c>
      <c r="F407" s="168">
        <v>62860.639999999999</v>
      </c>
      <c r="G407" s="145"/>
      <c r="H407" s="145"/>
    </row>
    <row r="408" spans="1:8" ht="22.5" x14ac:dyDescent="0.25">
      <c r="A408" s="164" t="s">
        <v>562</v>
      </c>
      <c r="B408" s="165" t="s">
        <v>454</v>
      </c>
      <c r="C408" s="166" t="s">
        <v>1116</v>
      </c>
      <c r="D408" s="167">
        <v>45320.07</v>
      </c>
      <c r="E408" s="167">
        <v>45320.07</v>
      </c>
      <c r="F408" s="168">
        <v>0</v>
      </c>
      <c r="G408" s="145"/>
      <c r="H408" s="145"/>
    </row>
    <row r="409" spans="1:8" ht="15.75" x14ac:dyDescent="0.25">
      <c r="A409" s="164" t="s">
        <v>563</v>
      </c>
      <c r="B409" s="165" t="s">
        <v>454</v>
      </c>
      <c r="C409" s="166" t="s">
        <v>1117</v>
      </c>
      <c r="D409" s="167">
        <v>45320.07</v>
      </c>
      <c r="E409" s="167">
        <v>45320.07</v>
      </c>
      <c r="F409" s="168">
        <v>0</v>
      </c>
      <c r="G409" s="145"/>
      <c r="H409" s="145"/>
    </row>
    <row r="410" spans="1:8" ht="15.75" x14ac:dyDescent="0.25">
      <c r="A410" s="164" t="s">
        <v>671</v>
      </c>
      <c r="B410" s="165" t="s">
        <v>454</v>
      </c>
      <c r="C410" s="166" t="s">
        <v>1118</v>
      </c>
      <c r="D410" s="167">
        <v>45320.07</v>
      </c>
      <c r="E410" s="167">
        <v>45320.07</v>
      </c>
      <c r="F410" s="168">
        <v>0</v>
      </c>
      <c r="G410" s="145"/>
      <c r="H410" s="145"/>
    </row>
    <row r="411" spans="1:8" ht="15.75" x14ac:dyDescent="0.25">
      <c r="A411" s="164" t="s">
        <v>1119</v>
      </c>
      <c r="B411" s="165" t="s">
        <v>454</v>
      </c>
      <c r="C411" s="166" t="s">
        <v>1120</v>
      </c>
      <c r="D411" s="167">
        <v>516508511.45999998</v>
      </c>
      <c r="E411" s="167">
        <v>334160755.13999999</v>
      </c>
      <c r="F411" s="168">
        <v>182347756.31999999</v>
      </c>
      <c r="G411" s="145"/>
      <c r="H411" s="145"/>
    </row>
    <row r="412" spans="1:8" ht="22.5" x14ac:dyDescent="0.25">
      <c r="A412" s="164" t="s">
        <v>560</v>
      </c>
      <c r="B412" s="165" t="s">
        <v>454</v>
      </c>
      <c r="C412" s="166" t="s">
        <v>1121</v>
      </c>
      <c r="D412" s="167">
        <v>516508511.45999998</v>
      </c>
      <c r="E412" s="167">
        <v>334160755.13999999</v>
      </c>
      <c r="F412" s="168">
        <v>182347756.31999999</v>
      </c>
      <c r="G412" s="145"/>
      <c r="H412" s="145"/>
    </row>
    <row r="413" spans="1:8" ht="15.75" x14ac:dyDescent="0.25">
      <c r="A413" s="164" t="s">
        <v>29</v>
      </c>
      <c r="B413" s="165" t="s">
        <v>454</v>
      </c>
      <c r="C413" s="166" t="s">
        <v>1122</v>
      </c>
      <c r="D413" s="167">
        <v>516408511.45999998</v>
      </c>
      <c r="E413" s="167">
        <v>334060756.13999999</v>
      </c>
      <c r="F413" s="168">
        <v>182347755.31999999</v>
      </c>
      <c r="G413" s="145"/>
      <c r="H413" s="145"/>
    </row>
    <row r="414" spans="1:8" ht="22.5" x14ac:dyDescent="0.25">
      <c r="A414" s="164" t="s">
        <v>25</v>
      </c>
      <c r="B414" s="165" t="s">
        <v>454</v>
      </c>
      <c r="C414" s="166" t="s">
        <v>1123</v>
      </c>
      <c r="D414" s="167">
        <v>101019000</v>
      </c>
      <c r="E414" s="167">
        <v>74571223.439999998</v>
      </c>
      <c r="F414" s="168">
        <v>26447776.559999999</v>
      </c>
      <c r="G414" s="145"/>
      <c r="H414" s="145"/>
    </row>
    <row r="415" spans="1:8" ht="45" x14ac:dyDescent="0.25">
      <c r="A415" s="164" t="s">
        <v>609</v>
      </c>
      <c r="B415" s="165" t="s">
        <v>454</v>
      </c>
      <c r="C415" s="166" t="s">
        <v>1124</v>
      </c>
      <c r="D415" s="167">
        <v>11137500</v>
      </c>
      <c r="E415" s="167">
        <v>8122343.4400000004</v>
      </c>
      <c r="F415" s="168">
        <v>3015156.56</v>
      </c>
      <c r="G415" s="145"/>
      <c r="H415" s="145"/>
    </row>
    <row r="416" spans="1:8" ht="15.75" x14ac:dyDescent="0.25">
      <c r="A416" s="164" t="s">
        <v>752</v>
      </c>
      <c r="B416" s="165" t="s">
        <v>454</v>
      </c>
      <c r="C416" s="166" t="s">
        <v>1125</v>
      </c>
      <c r="D416" s="167">
        <v>11137500</v>
      </c>
      <c r="E416" s="167">
        <v>8122343.4400000004</v>
      </c>
      <c r="F416" s="168">
        <v>3015156.56</v>
      </c>
      <c r="G416" s="145"/>
      <c r="H416" s="145"/>
    </row>
    <row r="417" spans="1:8" ht="22.5" x14ac:dyDescent="0.25">
      <c r="A417" s="164" t="s">
        <v>754</v>
      </c>
      <c r="B417" s="165" t="s">
        <v>454</v>
      </c>
      <c r="C417" s="166" t="s">
        <v>1126</v>
      </c>
      <c r="D417" s="167">
        <v>8550000</v>
      </c>
      <c r="E417" s="167">
        <v>6313621.1799999997</v>
      </c>
      <c r="F417" s="168">
        <v>2236378.8199999998</v>
      </c>
      <c r="G417" s="145"/>
      <c r="H417" s="145"/>
    </row>
    <row r="418" spans="1:8" ht="22.5" x14ac:dyDescent="0.25">
      <c r="A418" s="164" t="s">
        <v>1038</v>
      </c>
      <c r="B418" s="165" t="s">
        <v>454</v>
      </c>
      <c r="C418" s="166" t="s">
        <v>1127</v>
      </c>
      <c r="D418" s="167">
        <v>1500</v>
      </c>
      <c r="E418" s="167">
        <v>840</v>
      </c>
      <c r="F418" s="168">
        <v>660</v>
      </c>
      <c r="G418" s="145"/>
      <c r="H418" s="145"/>
    </row>
    <row r="419" spans="1:8" ht="33.75" x14ac:dyDescent="0.25">
      <c r="A419" s="164" t="s">
        <v>756</v>
      </c>
      <c r="B419" s="165" t="s">
        <v>454</v>
      </c>
      <c r="C419" s="166" t="s">
        <v>1128</v>
      </c>
      <c r="D419" s="167">
        <v>2586000</v>
      </c>
      <c r="E419" s="167">
        <v>1807882.26</v>
      </c>
      <c r="F419" s="168">
        <v>778117.74</v>
      </c>
      <c r="G419" s="145"/>
      <c r="H419" s="145"/>
    </row>
    <row r="420" spans="1:8" ht="22.5" x14ac:dyDescent="0.25">
      <c r="A420" s="164" t="s">
        <v>628</v>
      </c>
      <c r="B420" s="165" t="s">
        <v>454</v>
      </c>
      <c r="C420" s="166" t="s">
        <v>1129</v>
      </c>
      <c r="D420" s="167">
        <v>7502500</v>
      </c>
      <c r="E420" s="167">
        <v>5431689.0099999998</v>
      </c>
      <c r="F420" s="168">
        <v>2070810.99</v>
      </c>
      <c r="G420" s="145"/>
      <c r="H420" s="145"/>
    </row>
    <row r="421" spans="1:8" ht="22.5" x14ac:dyDescent="0.25">
      <c r="A421" s="164" t="s">
        <v>630</v>
      </c>
      <c r="B421" s="165" t="s">
        <v>454</v>
      </c>
      <c r="C421" s="166" t="s">
        <v>1130</v>
      </c>
      <c r="D421" s="167">
        <v>7502500</v>
      </c>
      <c r="E421" s="167">
        <v>5431689.0099999998</v>
      </c>
      <c r="F421" s="168">
        <v>2070810.99</v>
      </c>
      <c r="G421" s="145"/>
      <c r="H421" s="145"/>
    </row>
    <row r="422" spans="1:8" ht="22.5" x14ac:dyDescent="0.25">
      <c r="A422" s="164" t="s">
        <v>1043</v>
      </c>
      <c r="B422" s="165" t="s">
        <v>454</v>
      </c>
      <c r="C422" s="166" t="s">
        <v>1131</v>
      </c>
      <c r="D422" s="167">
        <v>200</v>
      </c>
      <c r="E422" s="167">
        <v>0</v>
      </c>
      <c r="F422" s="168">
        <v>200</v>
      </c>
      <c r="G422" s="145"/>
      <c r="H422" s="145"/>
    </row>
    <row r="423" spans="1:8" ht="22.5" x14ac:dyDescent="0.25">
      <c r="A423" s="164" t="s">
        <v>632</v>
      </c>
      <c r="B423" s="165" t="s">
        <v>454</v>
      </c>
      <c r="C423" s="166" t="s">
        <v>1132</v>
      </c>
      <c r="D423" s="167">
        <v>7502300</v>
      </c>
      <c r="E423" s="167">
        <v>5431689.0099999998</v>
      </c>
      <c r="F423" s="168">
        <v>2070610.99</v>
      </c>
      <c r="G423" s="145"/>
      <c r="H423" s="145"/>
    </row>
    <row r="424" spans="1:8" ht="22.5" x14ac:dyDescent="0.25">
      <c r="A424" s="164" t="s">
        <v>562</v>
      </c>
      <c r="B424" s="165" t="s">
        <v>454</v>
      </c>
      <c r="C424" s="166" t="s">
        <v>1133</v>
      </c>
      <c r="D424" s="167">
        <v>81679000</v>
      </c>
      <c r="E424" s="167">
        <v>60504797.390000001</v>
      </c>
      <c r="F424" s="168">
        <v>21174202.609999999</v>
      </c>
      <c r="G424" s="145"/>
      <c r="H424" s="145"/>
    </row>
    <row r="425" spans="1:8" ht="15.75" x14ac:dyDescent="0.25">
      <c r="A425" s="164" t="s">
        <v>563</v>
      </c>
      <c r="B425" s="165" t="s">
        <v>454</v>
      </c>
      <c r="C425" s="166" t="s">
        <v>1134</v>
      </c>
      <c r="D425" s="167">
        <v>81679000</v>
      </c>
      <c r="E425" s="167">
        <v>60504797.390000001</v>
      </c>
      <c r="F425" s="168">
        <v>21174202.609999999</v>
      </c>
      <c r="G425" s="145"/>
      <c r="H425" s="145"/>
    </row>
    <row r="426" spans="1:8" ht="56.25" x14ac:dyDescent="0.25">
      <c r="A426" s="164" t="s">
        <v>1023</v>
      </c>
      <c r="B426" s="165" t="s">
        <v>454</v>
      </c>
      <c r="C426" s="166" t="s">
        <v>1135</v>
      </c>
      <c r="D426" s="167">
        <v>81595000</v>
      </c>
      <c r="E426" s="167">
        <v>60420797.390000001</v>
      </c>
      <c r="F426" s="168">
        <v>21174202.609999999</v>
      </c>
      <c r="G426" s="145"/>
      <c r="H426" s="145"/>
    </row>
    <row r="427" spans="1:8" ht="15.75" x14ac:dyDescent="0.25">
      <c r="A427" s="164" t="s">
        <v>671</v>
      </c>
      <c r="B427" s="165" t="s">
        <v>454</v>
      </c>
      <c r="C427" s="166" t="s">
        <v>1136</v>
      </c>
      <c r="D427" s="167">
        <v>84000</v>
      </c>
      <c r="E427" s="167">
        <v>84000</v>
      </c>
      <c r="F427" s="168">
        <v>0</v>
      </c>
      <c r="G427" s="145"/>
      <c r="H427" s="145"/>
    </row>
    <row r="428" spans="1:8" ht="15.75" x14ac:dyDescent="0.25">
      <c r="A428" s="164" t="s">
        <v>634</v>
      </c>
      <c r="B428" s="165" t="s">
        <v>454</v>
      </c>
      <c r="C428" s="166" t="s">
        <v>1137</v>
      </c>
      <c r="D428" s="167">
        <v>700000</v>
      </c>
      <c r="E428" s="167">
        <v>512393.6</v>
      </c>
      <c r="F428" s="168">
        <v>187606.39999999999</v>
      </c>
      <c r="G428" s="145"/>
      <c r="H428" s="145"/>
    </row>
    <row r="429" spans="1:8" ht="15.75" x14ac:dyDescent="0.25">
      <c r="A429" s="164" t="s">
        <v>636</v>
      </c>
      <c r="B429" s="165" t="s">
        <v>454</v>
      </c>
      <c r="C429" s="166" t="s">
        <v>1138</v>
      </c>
      <c r="D429" s="167">
        <v>700000</v>
      </c>
      <c r="E429" s="167">
        <v>512393.6</v>
      </c>
      <c r="F429" s="168">
        <v>187606.39999999999</v>
      </c>
      <c r="G429" s="145"/>
      <c r="H429" s="145"/>
    </row>
    <row r="430" spans="1:8" ht="22.5" x14ac:dyDescent="0.25">
      <c r="A430" s="164" t="s">
        <v>638</v>
      </c>
      <c r="B430" s="165" t="s">
        <v>454</v>
      </c>
      <c r="C430" s="166" t="s">
        <v>1139</v>
      </c>
      <c r="D430" s="167">
        <v>440500</v>
      </c>
      <c r="E430" s="167">
        <v>279688.93</v>
      </c>
      <c r="F430" s="168">
        <v>160811.07</v>
      </c>
      <c r="G430" s="145"/>
      <c r="H430" s="145"/>
    </row>
    <row r="431" spans="1:8" ht="15.75" x14ac:dyDescent="0.25">
      <c r="A431" s="164" t="s">
        <v>640</v>
      </c>
      <c r="B431" s="165" t="s">
        <v>454</v>
      </c>
      <c r="C431" s="166" t="s">
        <v>1140</v>
      </c>
      <c r="D431" s="167">
        <v>21600</v>
      </c>
      <c r="E431" s="167">
        <v>18779.91</v>
      </c>
      <c r="F431" s="168">
        <v>2820.09</v>
      </c>
      <c r="G431" s="145"/>
      <c r="H431" s="145"/>
    </row>
    <row r="432" spans="1:8" ht="15.75" x14ac:dyDescent="0.25">
      <c r="A432" s="164" t="s">
        <v>642</v>
      </c>
      <c r="B432" s="165" t="s">
        <v>454</v>
      </c>
      <c r="C432" s="166" t="s">
        <v>1141</v>
      </c>
      <c r="D432" s="167">
        <v>237900</v>
      </c>
      <c r="E432" s="167">
        <v>213924.76</v>
      </c>
      <c r="F432" s="168">
        <v>23975.24</v>
      </c>
      <c r="G432" s="145"/>
      <c r="H432" s="145"/>
    </row>
    <row r="433" spans="1:8" ht="45" x14ac:dyDescent="0.25">
      <c r="A433" s="164" t="s">
        <v>1142</v>
      </c>
      <c r="B433" s="165" t="s">
        <v>454</v>
      </c>
      <c r="C433" s="166" t="s">
        <v>1143</v>
      </c>
      <c r="D433" s="167">
        <v>351028000</v>
      </c>
      <c r="E433" s="167">
        <v>227137636.24000001</v>
      </c>
      <c r="F433" s="168">
        <v>123890363.76000001</v>
      </c>
      <c r="G433" s="145"/>
      <c r="H433" s="145"/>
    </row>
    <row r="434" spans="1:8" ht="45" x14ac:dyDescent="0.25">
      <c r="A434" s="164" t="s">
        <v>609</v>
      </c>
      <c r="B434" s="165" t="s">
        <v>454</v>
      </c>
      <c r="C434" s="166" t="s">
        <v>1144</v>
      </c>
      <c r="D434" s="167">
        <v>57300000</v>
      </c>
      <c r="E434" s="167">
        <v>34947422.170000002</v>
      </c>
      <c r="F434" s="168">
        <v>22352577.829999998</v>
      </c>
      <c r="G434" s="145"/>
      <c r="H434" s="145"/>
    </row>
    <row r="435" spans="1:8" ht="15.75" x14ac:dyDescent="0.25">
      <c r="A435" s="164" t="s">
        <v>752</v>
      </c>
      <c r="B435" s="165" t="s">
        <v>454</v>
      </c>
      <c r="C435" s="166" t="s">
        <v>1145</v>
      </c>
      <c r="D435" s="167">
        <v>57300000</v>
      </c>
      <c r="E435" s="167">
        <v>34947422.170000002</v>
      </c>
      <c r="F435" s="168">
        <v>22352577.829999998</v>
      </c>
      <c r="G435" s="145"/>
      <c r="H435" s="145"/>
    </row>
    <row r="436" spans="1:8" ht="22.5" x14ac:dyDescent="0.25">
      <c r="A436" s="164" t="s">
        <v>754</v>
      </c>
      <c r="B436" s="165" t="s">
        <v>454</v>
      </c>
      <c r="C436" s="166" t="s">
        <v>1146</v>
      </c>
      <c r="D436" s="167">
        <v>44000000</v>
      </c>
      <c r="E436" s="167">
        <v>26871484.140000001</v>
      </c>
      <c r="F436" s="168">
        <v>17128515.859999999</v>
      </c>
      <c r="G436" s="145"/>
      <c r="H436" s="145"/>
    </row>
    <row r="437" spans="1:8" ht="33.75" x14ac:dyDescent="0.25">
      <c r="A437" s="164" t="s">
        <v>756</v>
      </c>
      <c r="B437" s="165" t="s">
        <v>454</v>
      </c>
      <c r="C437" s="166" t="s">
        <v>1147</v>
      </c>
      <c r="D437" s="167">
        <v>13300000</v>
      </c>
      <c r="E437" s="167">
        <v>8075938.0300000003</v>
      </c>
      <c r="F437" s="168">
        <v>5224061.97</v>
      </c>
      <c r="G437" s="145"/>
      <c r="H437" s="145"/>
    </row>
    <row r="438" spans="1:8" ht="22.5" x14ac:dyDescent="0.25">
      <c r="A438" s="164" t="s">
        <v>628</v>
      </c>
      <c r="B438" s="165" t="s">
        <v>454</v>
      </c>
      <c r="C438" s="166" t="s">
        <v>1148</v>
      </c>
      <c r="D438" s="167">
        <v>1548000</v>
      </c>
      <c r="E438" s="167">
        <v>1413939.01</v>
      </c>
      <c r="F438" s="168">
        <v>134060.99</v>
      </c>
      <c r="G438" s="145"/>
      <c r="H438" s="145"/>
    </row>
    <row r="439" spans="1:8" ht="22.5" x14ac:dyDescent="0.25">
      <c r="A439" s="164" t="s">
        <v>630</v>
      </c>
      <c r="B439" s="165" t="s">
        <v>454</v>
      </c>
      <c r="C439" s="166" t="s">
        <v>1149</v>
      </c>
      <c r="D439" s="167">
        <v>1548000</v>
      </c>
      <c r="E439" s="167">
        <v>1413939.01</v>
      </c>
      <c r="F439" s="168">
        <v>134060.99</v>
      </c>
      <c r="G439" s="145"/>
      <c r="H439" s="145"/>
    </row>
    <row r="440" spans="1:8" ht="22.5" x14ac:dyDescent="0.25">
      <c r="A440" s="164" t="s">
        <v>632</v>
      </c>
      <c r="B440" s="165" t="s">
        <v>454</v>
      </c>
      <c r="C440" s="166" t="s">
        <v>1150</v>
      </c>
      <c r="D440" s="167">
        <v>1548000</v>
      </c>
      <c r="E440" s="167">
        <v>1413939.01</v>
      </c>
      <c r="F440" s="168">
        <v>134060.99</v>
      </c>
      <c r="G440" s="145"/>
      <c r="H440" s="145"/>
    </row>
    <row r="441" spans="1:8" ht="22.5" x14ac:dyDescent="0.25">
      <c r="A441" s="164" t="s">
        <v>562</v>
      </c>
      <c r="B441" s="165" t="s">
        <v>454</v>
      </c>
      <c r="C441" s="166" t="s">
        <v>1151</v>
      </c>
      <c r="D441" s="167">
        <v>292180000</v>
      </c>
      <c r="E441" s="167">
        <v>190776275.06</v>
      </c>
      <c r="F441" s="168">
        <v>101403724.94</v>
      </c>
      <c r="G441" s="145"/>
      <c r="H441" s="145"/>
    </row>
    <row r="442" spans="1:8" ht="15.75" x14ac:dyDescent="0.25">
      <c r="A442" s="164" t="s">
        <v>563</v>
      </c>
      <c r="B442" s="165" t="s">
        <v>454</v>
      </c>
      <c r="C442" s="166" t="s">
        <v>1152</v>
      </c>
      <c r="D442" s="167">
        <v>292180000</v>
      </c>
      <c r="E442" s="167">
        <v>190776275.06</v>
      </c>
      <c r="F442" s="168">
        <v>101403724.94</v>
      </c>
      <c r="G442" s="145"/>
      <c r="H442" s="145"/>
    </row>
    <row r="443" spans="1:8" ht="56.25" x14ac:dyDescent="0.25">
      <c r="A443" s="164" t="s">
        <v>1023</v>
      </c>
      <c r="B443" s="165" t="s">
        <v>454</v>
      </c>
      <c r="C443" s="166" t="s">
        <v>1153</v>
      </c>
      <c r="D443" s="167">
        <v>279763000</v>
      </c>
      <c r="E443" s="167">
        <v>180342112.03</v>
      </c>
      <c r="F443" s="168">
        <v>99420887.969999999</v>
      </c>
      <c r="G443" s="145"/>
      <c r="H443" s="145"/>
    </row>
    <row r="444" spans="1:8" ht="15.75" x14ac:dyDescent="0.25">
      <c r="A444" s="164" t="s">
        <v>671</v>
      </c>
      <c r="B444" s="165" t="s">
        <v>454</v>
      </c>
      <c r="C444" s="166" t="s">
        <v>1154</v>
      </c>
      <c r="D444" s="167">
        <v>12417000</v>
      </c>
      <c r="E444" s="167">
        <v>10434163.029999999</v>
      </c>
      <c r="F444" s="168">
        <v>1982836.97</v>
      </c>
      <c r="G444" s="145"/>
      <c r="H444" s="145"/>
    </row>
    <row r="445" spans="1:8" ht="22.5" x14ac:dyDescent="0.25">
      <c r="A445" s="164" t="s">
        <v>47</v>
      </c>
      <c r="B445" s="165" t="s">
        <v>454</v>
      </c>
      <c r="C445" s="166" t="s">
        <v>1155</v>
      </c>
      <c r="D445" s="167">
        <v>5555960</v>
      </c>
      <c r="E445" s="167">
        <v>3807190.33</v>
      </c>
      <c r="F445" s="168">
        <v>1748769.67</v>
      </c>
      <c r="G445" s="145"/>
      <c r="H445" s="145"/>
    </row>
    <row r="446" spans="1:8" ht="22.5" x14ac:dyDescent="0.25">
      <c r="A446" s="164" t="s">
        <v>628</v>
      </c>
      <c r="B446" s="165" t="s">
        <v>454</v>
      </c>
      <c r="C446" s="166" t="s">
        <v>1156</v>
      </c>
      <c r="D446" s="167">
        <v>994060</v>
      </c>
      <c r="E446" s="167">
        <v>297305</v>
      </c>
      <c r="F446" s="168">
        <v>696755</v>
      </c>
      <c r="G446" s="145"/>
      <c r="H446" s="145"/>
    </row>
    <row r="447" spans="1:8" ht="22.5" x14ac:dyDescent="0.25">
      <c r="A447" s="164" t="s">
        <v>630</v>
      </c>
      <c r="B447" s="165" t="s">
        <v>454</v>
      </c>
      <c r="C447" s="166" t="s">
        <v>1157</v>
      </c>
      <c r="D447" s="167">
        <v>994060</v>
      </c>
      <c r="E447" s="167">
        <v>297305</v>
      </c>
      <c r="F447" s="168">
        <v>696755</v>
      </c>
      <c r="G447" s="145"/>
      <c r="H447" s="145"/>
    </row>
    <row r="448" spans="1:8" ht="22.5" x14ac:dyDescent="0.25">
      <c r="A448" s="164" t="s">
        <v>632</v>
      </c>
      <c r="B448" s="165" t="s">
        <v>454</v>
      </c>
      <c r="C448" s="166" t="s">
        <v>1158</v>
      </c>
      <c r="D448" s="167">
        <v>994060</v>
      </c>
      <c r="E448" s="167">
        <v>297305</v>
      </c>
      <c r="F448" s="168">
        <v>696755</v>
      </c>
      <c r="G448" s="145"/>
      <c r="H448" s="145"/>
    </row>
    <row r="449" spans="1:8" ht="22.5" x14ac:dyDescent="0.25">
      <c r="A449" s="164" t="s">
        <v>562</v>
      </c>
      <c r="B449" s="165" t="s">
        <v>454</v>
      </c>
      <c r="C449" s="166" t="s">
        <v>1159</v>
      </c>
      <c r="D449" s="167">
        <v>4561900</v>
      </c>
      <c r="E449" s="167">
        <v>3509885.33</v>
      </c>
      <c r="F449" s="168">
        <v>1052014.67</v>
      </c>
      <c r="G449" s="145"/>
      <c r="H449" s="145"/>
    </row>
    <row r="450" spans="1:8" ht="15.75" x14ac:dyDescent="0.25">
      <c r="A450" s="164" t="s">
        <v>563</v>
      </c>
      <c r="B450" s="165" t="s">
        <v>454</v>
      </c>
      <c r="C450" s="166" t="s">
        <v>1160</v>
      </c>
      <c r="D450" s="167">
        <v>4561900</v>
      </c>
      <c r="E450" s="167">
        <v>3509885.33</v>
      </c>
      <c r="F450" s="168">
        <v>1052014.67</v>
      </c>
      <c r="G450" s="145"/>
      <c r="H450" s="145"/>
    </row>
    <row r="451" spans="1:8" ht="15.75" x14ac:dyDescent="0.25">
      <c r="A451" s="164" t="s">
        <v>671</v>
      </c>
      <c r="B451" s="165" t="s">
        <v>454</v>
      </c>
      <c r="C451" s="166" t="s">
        <v>1161</v>
      </c>
      <c r="D451" s="167">
        <v>4561900</v>
      </c>
      <c r="E451" s="167">
        <v>3509885.33</v>
      </c>
      <c r="F451" s="168">
        <v>1052014.67</v>
      </c>
      <c r="G451" s="145"/>
      <c r="H451" s="145"/>
    </row>
    <row r="452" spans="1:8" ht="15.75" x14ac:dyDescent="0.25">
      <c r="A452" s="164" t="s">
        <v>28</v>
      </c>
      <c r="B452" s="165" t="s">
        <v>454</v>
      </c>
      <c r="C452" s="166" t="s">
        <v>1162</v>
      </c>
      <c r="D452" s="167">
        <v>11216100</v>
      </c>
      <c r="E452" s="167">
        <v>6749755.4800000004</v>
      </c>
      <c r="F452" s="168">
        <v>4466344.5199999996</v>
      </c>
      <c r="G452" s="145"/>
      <c r="H452" s="145"/>
    </row>
    <row r="453" spans="1:8" ht="22.5" x14ac:dyDescent="0.25">
      <c r="A453" s="164" t="s">
        <v>628</v>
      </c>
      <c r="B453" s="165" t="s">
        <v>454</v>
      </c>
      <c r="C453" s="166" t="s">
        <v>1163</v>
      </c>
      <c r="D453" s="167">
        <v>8594200</v>
      </c>
      <c r="E453" s="167">
        <v>5152429.9400000004</v>
      </c>
      <c r="F453" s="168">
        <v>3441770.06</v>
      </c>
      <c r="G453" s="145"/>
      <c r="H453" s="145"/>
    </row>
    <row r="454" spans="1:8" ht="22.5" x14ac:dyDescent="0.25">
      <c r="A454" s="164" t="s">
        <v>630</v>
      </c>
      <c r="B454" s="165" t="s">
        <v>454</v>
      </c>
      <c r="C454" s="166" t="s">
        <v>1164</v>
      </c>
      <c r="D454" s="167">
        <v>8594200</v>
      </c>
      <c r="E454" s="167">
        <v>5152429.9400000004</v>
      </c>
      <c r="F454" s="168">
        <v>3441770.06</v>
      </c>
      <c r="G454" s="145"/>
      <c r="H454" s="145"/>
    </row>
    <row r="455" spans="1:8" ht="22.5" x14ac:dyDescent="0.25">
      <c r="A455" s="164" t="s">
        <v>632</v>
      </c>
      <c r="B455" s="165" t="s">
        <v>454</v>
      </c>
      <c r="C455" s="166" t="s">
        <v>1165</v>
      </c>
      <c r="D455" s="167">
        <v>8594200</v>
      </c>
      <c r="E455" s="167">
        <v>5152429.9400000004</v>
      </c>
      <c r="F455" s="168">
        <v>3441770.06</v>
      </c>
      <c r="G455" s="145"/>
      <c r="H455" s="145"/>
    </row>
    <row r="456" spans="1:8" ht="22.5" x14ac:dyDescent="0.25">
      <c r="A456" s="164" t="s">
        <v>562</v>
      </c>
      <c r="B456" s="165" t="s">
        <v>454</v>
      </c>
      <c r="C456" s="166" t="s">
        <v>1166</v>
      </c>
      <c r="D456" s="167">
        <v>2621900</v>
      </c>
      <c r="E456" s="167">
        <v>1597325.54</v>
      </c>
      <c r="F456" s="168">
        <v>1024574.46</v>
      </c>
      <c r="G456" s="145"/>
      <c r="H456" s="145"/>
    </row>
    <row r="457" spans="1:8" ht="15.75" x14ac:dyDescent="0.25">
      <c r="A457" s="164" t="s">
        <v>563</v>
      </c>
      <c r="B457" s="165" t="s">
        <v>454</v>
      </c>
      <c r="C457" s="166" t="s">
        <v>1167</v>
      </c>
      <c r="D457" s="167">
        <v>2621900</v>
      </c>
      <c r="E457" s="167">
        <v>1597325.54</v>
      </c>
      <c r="F457" s="168">
        <v>1024574.46</v>
      </c>
      <c r="G457" s="145"/>
      <c r="H457" s="145"/>
    </row>
    <row r="458" spans="1:8" ht="15.75" x14ac:dyDescent="0.25">
      <c r="A458" s="164" t="s">
        <v>671</v>
      </c>
      <c r="B458" s="165" t="s">
        <v>454</v>
      </c>
      <c r="C458" s="166" t="s">
        <v>1168</v>
      </c>
      <c r="D458" s="167">
        <v>2621900</v>
      </c>
      <c r="E458" s="167">
        <v>1597325.54</v>
      </c>
      <c r="F458" s="168">
        <v>1024574.46</v>
      </c>
      <c r="G458" s="145"/>
      <c r="H458" s="145"/>
    </row>
    <row r="459" spans="1:8" ht="33.75" x14ac:dyDescent="0.25">
      <c r="A459" s="164" t="s">
        <v>575</v>
      </c>
      <c r="B459" s="165" t="s">
        <v>454</v>
      </c>
      <c r="C459" s="166" t="s">
        <v>1169</v>
      </c>
      <c r="D459" s="167">
        <v>2781000</v>
      </c>
      <c r="E459" s="167">
        <v>2729553.65</v>
      </c>
      <c r="F459" s="168">
        <v>51446.35</v>
      </c>
      <c r="G459" s="145"/>
      <c r="H459" s="145"/>
    </row>
    <row r="460" spans="1:8" ht="22.5" x14ac:dyDescent="0.25">
      <c r="A460" s="164" t="s">
        <v>562</v>
      </c>
      <c r="B460" s="165" t="s">
        <v>454</v>
      </c>
      <c r="C460" s="166" t="s">
        <v>1170</v>
      </c>
      <c r="D460" s="167">
        <v>2781000</v>
      </c>
      <c r="E460" s="167">
        <v>2729553.65</v>
      </c>
      <c r="F460" s="168">
        <v>51446.35</v>
      </c>
      <c r="G460" s="145"/>
      <c r="H460" s="145"/>
    </row>
    <row r="461" spans="1:8" ht="15.75" x14ac:dyDescent="0.25">
      <c r="A461" s="164" t="s">
        <v>563</v>
      </c>
      <c r="B461" s="165" t="s">
        <v>454</v>
      </c>
      <c r="C461" s="166" t="s">
        <v>1171</v>
      </c>
      <c r="D461" s="167">
        <v>2781000</v>
      </c>
      <c r="E461" s="167">
        <v>2729553.65</v>
      </c>
      <c r="F461" s="168">
        <v>51446.35</v>
      </c>
      <c r="G461" s="145"/>
      <c r="H461" s="145"/>
    </row>
    <row r="462" spans="1:8" ht="15.75" x14ac:dyDescent="0.25">
      <c r="A462" s="164" t="s">
        <v>671</v>
      </c>
      <c r="B462" s="165" t="s">
        <v>454</v>
      </c>
      <c r="C462" s="166" t="s">
        <v>1172</v>
      </c>
      <c r="D462" s="167">
        <v>2781000</v>
      </c>
      <c r="E462" s="167">
        <v>2729553.65</v>
      </c>
      <c r="F462" s="168">
        <v>51446.35</v>
      </c>
      <c r="G462" s="145"/>
      <c r="H462" s="145"/>
    </row>
    <row r="463" spans="1:8" ht="33.75" x14ac:dyDescent="0.25">
      <c r="A463" s="164" t="s">
        <v>1173</v>
      </c>
      <c r="B463" s="165" t="s">
        <v>454</v>
      </c>
      <c r="C463" s="166" t="s">
        <v>1174</v>
      </c>
      <c r="D463" s="167">
        <v>7777642.3600000003</v>
      </c>
      <c r="E463" s="167">
        <v>3816637.1</v>
      </c>
      <c r="F463" s="168">
        <v>3961005.26</v>
      </c>
      <c r="G463" s="145"/>
      <c r="H463" s="145"/>
    </row>
    <row r="464" spans="1:8" ht="22.5" x14ac:dyDescent="0.25">
      <c r="A464" s="164" t="s">
        <v>628</v>
      </c>
      <c r="B464" s="165" t="s">
        <v>454</v>
      </c>
      <c r="C464" s="166" t="s">
        <v>1175</v>
      </c>
      <c r="D464" s="167">
        <v>2331720.14</v>
      </c>
      <c r="E464" s="167">
        <v>1597228.13</v>
      </c>
      <c r="F464" s="168">
        <v>734492.01</v>
      </c>
      <c r="G464" s="145"/>
      <c r="H464" s="145"/>
    </row>
    <row r="465" spans="1:8" ht="22.5" x14ac:dyDescent="0.25">
      <c r="A465" s="164" t="s">
        <v>630</v>
      </c>
      <c r="B465" s="165" t="s">
        <v>454</v>
      </c>
      <c r="C465" s="166" t="s">
        <v>1176</v>
      </c>
      <c r="D465" s="167">
        <v>2331720.14</v>
      </c>
      <c r="E465" s="167">
        <v>1597228.13</v>
      </c>
      <c r="F465" s="168">
        <v>734492.01</v>
      </c>
      <c r="G465" s="145"/>
      <c r="H465" s="145"/>
    </row>
    <row r="466" spans="1:8" ht="22.5" x14ac:dyDescent="0.25">
      <c r="A466" s="164" t="s">
        <v>1043</v>
      </c>
      <c r="B466" s="165" t="s">
        <v>454</v>
      </c>
      <c r="C466" s="166" t="s">
        <v>1177</v>
      </c>
      <c r="D466" s="167">
        <v>2331720.14</v>
      </c>
      <c r="E466" s="167">
        <v>1597228.13</v>
      </c>
      <c r="F466" s="168">
        <v>734492.01</v>
      </c>
      <c r="G466" s="145"/>
      <c r="H466" s="145"/>
    </row>
    <row r="467" spans="1:8" ht="22.5" x14ac:dyDescent="0.25">
      <c r="A467" s="164" t="s">
        <v>562</v>
      </c>
      <c r="B467" s="165" t="s">
        <v>454</v>
      </c>
      <c r="C467" s="166" t="s">
        <v>1178</v>
      </c>
      <c r="D467" s="167">
        <v>5445922.2199999997</v>
      </c>
      <c r="E467" s="167">
        <v>2219408.9700000002</v>
      </c>
      <c r="F467" s="168">
        <v>3226513.25</v>
      </c>
      <c r="G467" s="145"/>
      <c r="H467" s="145"/>
    </row>
    <row r="468" spans="1:8" ht="15.75" x14ac:dyDescent="0.25">
      <c r="A468" s="164" t="s">
        <v>563</v>
      </c>
      <c r="B468" s="165" t="s">
        <v>454</v>
      </c>
      <c r="C468" s="166" t="s">
        <v>1179</v>
      </c>
      <c r="D468" s="167">
        <v>5445922.2199999997</v>
      </c>
      <c r="E468" s="167">
        <v>2219408.9700000002</v>
      </c>
      <c r="F468" s="168">
        <v>3226513.25</v>
      </c>
      <c r="G468" s="145"/>
      <c r="H468" s="145"/>
    </row>
    <row r="469" spans="1:8" ht="15.75" x14ac:dyDescent="0.25">
      <c r="A469" s="164" t="s">
        <v>671</v>
      </c>
      <c r="B469" s="165" t="s">
        <v>454</v>
      </c>
      <c r="C469" s="166" t="s">
        <v>1180</v>
      </c>
      <c r="D469" s="167">
        <v>5445922.2199999997</v>
      </c>
      <c r="E469" s="167">
        <v>2219408.9700000002</v>
      </c>
      <c r="F469" s="168">
        <v>3226513.25</v>
      </c>
      <c r="G469" s="145"/>
      <c r="H469" s="145"/>
    </row>
    <row r="470" spans="1:8" ht="45" x14ac:dyDescent="0.25">
      <c r="A470" s="164" t="s">
        <v>1181</v>
      </c>
      <c r="B470" s="165" t="s">
        <v>454</v>
      </c>
      <c r="C470" s="166" t="s">
        <v>1182</v>
      </c>
      <c r="D470" s="167">
        <v>24457469</v>
      </c>
      <c r="E470" s="167">
        <v>12446731.77</v>
      </c>
      <c r="F470" s="168">
        <v>12010737.23</v>
      </c>
      <c r="G470" s="145"/>
      <c r="H470" s="145"/>
    </row>
    <row r="471" spans="1:8" ht="22.5" x14ac:dyDescent="0.25">
      <c r="A471" s="164" t="s">
        <v>628</v>
      </c>
      <c r="B471" s="165" t="s">
        <v>454</v>
      </c>
      <c r="C471" s="166" t="s">
        <v>1183</v>
      </c>
      <c r="D471" s="167">
        <v>3000000</v>
      </c>
      <c r="E471" s="167">
        <v>1610143.77</v>
      </c>
      <c r="F471" s="168">
        <v>1389856.23</v>
      </c>
      <c r="G471" s="145"/>
      <c r="H471" s="145"/>
    </row>
    <row r="472" spans="1:8" ht="22.5" x14ac:dyDescent="0.25">
      <c r="A472" s="164" t="s">
        <v>630</v>
      </c>
      <c r="B472" s="165" t="s">
        <v>454</v>
      </c>
      <c r="C472" s="166" t="s">
        <v>1184</v>
      </c>
      <c r="D472" s="167">
        <v>3000000</v>
      </c>
      <c r="E472" s="167">
        <v>1610143.77</v>
      </c>
      <c r="F472" s="168">
        <v>1389856.23</v>
      </c>
      <c r="G472" s="145"/>
      <c r="H472" s="145"/>
    </row>
    <row r="473" spans="1:8" ht="22.5" x14ac:dyDescent="0.25">
      <c r="A473" s="164" t="s">
        <v>632</v>
      </c>
      <c r="B473" s="165" t="s">
        <v>454</v>
      </c>
      <c r="C473" s="166" t="s">
        <v>1185</v>
      </c>
      <c r="D473" s="167">
        <v>3000000</v>
      </c>
      <c r="E473" s="167">
        <v>1610143.77</v>
      </c>
      <c r="F473" s="168">
        <v>1389856.23</v>
      </c>
      <c r="G473" s="145"/>
      <c r="H473" s="145"/>
    </row>
    <row r="474" spans="1:8" ht="22.5" x14ac:dyDescent="0.25">
      <c r="A474" s="164" t="s">
        <v>562</v>
      </c>
      <c r="B474" s="165" t="s">
        <v>454</v>
      </c>
      <c r="C474" s="166" t="s">
        <v>1186</v>
      </c>
      <c r="D474" s="167">
        <v>21457469</v>
      </c>
      <c r="E474" s="167">
        <v>10836588</v>
      </c>
      <c r="F474" s="168">
        <v>10620881</v>
      </c>
      <c r="G474" s="145"/>
      <c r="H474" s="145"/>
    </row>
    <row r="475" spans="1:8" ht="15.75" x14ac:dyDescent="0.25">
      <c r="A475" s="164" t="s">
        <v>563</v>
      </c>
      <c r="B475" s="165" t="s">
        <v>454</v>
      </c>
      <c r="C475" s="166" t="s">
        <v>1187</v>
      </c>
      <c r="D475" s="167">
        <v>21457469</v>
      </c>
      <c r="E475" s="167">
        <v>10836588</v>
      </c>
      <c r="F475" s="168">
        <v>10620881</v>
      </c>
      <c r="G475" s="145"/>
      <c r="H475" s="145"/>
    </row>
    <row r="476" spans="1:8" ht="15.75" x14ac:dyDescent="0.25">
      <c r="A476" s="164" t="s">
        <v>671</v>
      </c>
      <c r="B476" s="165" t="s">
        <v>454</v>
      </c>
      <c r="C476" s="166" t="s">
        <v>1188</v>
      </c>
      <c r="D476" s="167">
        <v>21457469</v>
      </c>
      <c r="E476" s="167">
        <v>10836588</v>
      </c>
      <c r="F476" s="168">
        <v>10620881</v>
      </c>
      <c r="G476" s="145"/>
      <c r="H476" s="145"/>
    </row>
    <row r="477" spans="1:8" ht="22.5" x14ac:dyDescent="0.25">
      <c r="A477" s="164" t="s">
        <v>1189</v>
      </c>
      <c r="B477" s="165" t="s">
        <v>454</v>
      </c>
      <c r="C477" s="166" t="s">
        <v>1190</v>
      </c>
      <c r="D477" s="167">
        <v>240546</v>
      </c>
      <c r="E477" s="167">
        <v>161690.01999999999</v>
      </c>
      <c r="F477" s="168">
        <v>78855.98</v>
      </c>
      <c r="G477" s="145"/>
      <c r="H477" s="145"/>
    </row>
    <row r="478" spans="1:8" ht="22.5" x14ac:dyDescent="0.25">
      <c r="A478" s="164" t="s">
        <v>628</v>
      </c>
      <c r="B478" s="165" t="s">
        <v>454</v>
      </c>
      <c r="C478" s="166" t="s">
        <v>1191</v>
      </c>
      <c r="D478" s="167">
        <v>72115.06</v>
      </c>
      <c r="E478" s="167">
        <v>49398.81</v>
      </c>
      <c r="F478" s="168">
        <v>22716.25</v>
      </c>
      <c r="G478" s="145"/>
      <c r="H478" s="145"/>
    </row>
    <row r="479" spans="1:8" ht="22.5" x14ac:dyDescent="0.25">
      <c r="A479" s="164" t="s">
        <v>630</v>
      </c>
      <c r="B479" s="165" t="s">
        <v>454</v>
      </c>
      <c r="C479" s="166" t="s">
        <v>1192</v>
      </c>
      <c r="D479" s="167">
        <v>72115.06</v>
      </c>
      <c r="E479" s="167">
        <v>49398.81</v>
      </c>
      <c r="F479" s="168">
        <v>22716.25</v>
      </c>
      <c r="G479" s="145"/>
      <c r="H479" s="145"/>
    </row>
    <row r="480" spans="1:8" ht="22.5" x14ac:dyDescent="0.25">
      <c r="A480" s="164" t="s">
        <v>1043</v>
      </c>
      <c r="B480" s="165" t="s">
        <v>454</v>
      </c>
      <c r="C480" s="166" t="s">
        <v>1193</v>
      </c>
      <c r="D480" s="167">
        <v>72115.06</v>
      </c>
      <c r="E480" s="167">
        <v>49398.81</v>
      </c>
      <c r="F480" s="168">
        <v>22716.25</v>
      </c>
      <c r="G480" s="145"/>
      <c r="H480" s="145"/>
    </row>
    <row r="481" spans="1:8" ht="22.5" x14ac:dyDescent="0.25">
      <c r="A481" s="164" t="s">
        <v>562</v>
      </c>
      <c r="B481" s="165" t="s">
        <v>454</v>
      </c>
      <c r="C481" s="166" t="s">
        <v>1194</v>
      </c>
      <c r="D481" s="167">
        <v>168430.94</v>
      </c>
      <c r="E481" s="167">
        <v>112291.21</v>
      </c>
      <c r="F481" s="168">
        <v>56139.73</v>
      </c>
      <c r="G481" s="145"/>
      <c r="H481" s="145"/>
    </row>
    <row r="482" spans="1:8" ht="15.75" x14ac:dyDescent="0.25">
      <c r="A482" s="164" t="s">
        <v>563</v>
      </c>
      <c r="B482" s="165" t="s">
        <v>454</v>
      </c>
      <c r="C482" s="166" t="s">
        <v>1195</v>
      </c>
      <c r="D482" s="167">
        <v>168430.94</v>
      </c>
      <c r="E482" s="167">
        <v>112291.21</v>
      </c>
      <c r="F482" s="168">
        <v>56139.73</v>
      </c>
      <c r="G482" s="145"/>
      <c r="H482" s="145"/>
    </row>
    <row r="483" spans="1:8" ht="15.75" x14ac:dyDescent="0.25">
      <c r="A483" s="164" t="s">
        <v>671</v>
      </c>
      <c r="B483" s="165" t="s">
        <v>454</v>
      </c>
      <c r="C483" s="166" t="s">
        <v>1196</v>
      </c>
      <c r="D483" s="167">
        <v>168430.94</v>
      </c>
      <c r="E483" s="167">
        <v>112291.21</v>
      </c>
      <c r="F483" s="168">
        <v>56139.73</v>
      </c>
      <c r="G483" s="145"/>
      <c r="H483" s="145"/>
    </row>
    <row r="484" spans="1:8" ht="33.75" x14ac:dyDescent="0.25">
      <c r="A484" s="164" t="s">
        <v>1197</v>
      </c>
      <c r="B484" s="165" t="s">
        <v>454</v>
      </c>
      <c r="C484" s="166" t="s">
        <v>1198</v>
      </c>
      <c r="D484" s="167">
        <v>707294.1</v>
      </c>
      <c r="E484" s="167">
        <v>687344</v>
      </c>
      <c r="F484" s="168">
        <v>19950.099999999999</v>
      </c>
      <c r="G484" s="145"/>
      <c r="H484" s="145"/>
    </row>
    <row r="485" spans="1:8" ht="22.5" x14ac:dyDescent="0.25">
      <c r="A485" s="164" t="s">
        <v>562</v>
      </c>
      <c r="B485" s="165" t="s">
        <v>454</v>
      </c>
      <c r="C485" s="166" t="s">
        <v>1199</v>
      </c>
      <c r="D485" s="167">
        <v>707294.1</v>
      </c>
      <c r="E485" s="167">
        <v>687344</v>
      </c>
      <c r="F485" s="168">
        <v>19950.099999999999</v>
      </c>
      <c r="G485" s="145"/>
      <c r="H485" s="145"/>
    </row>
    <row r="486" spans="1:8" ht="15.75" x14ac:dyDescent="0.25">
      <c r="A486" s="164" t="s">
        <v>563</v>
      </c>
      <c r="B486" s="165" t="s">
        <v>454</v>
      </c>
      <c r="C486" s="166" t="s">
        <v>1200</v>
      </c>
      <c r="D486" s="167">
        <v>707294.1</v>
      </c>
      <c r="E486" s="167">
        <v>687344</v>
      </c>
      <c r="F486" s="168">
        <v>19950.099999999999</v>
      </c>
      <c r="G486" s="145"/>
      <c r="H486" s="145"/>
    </row>
    <row r="487" spans="1:8" ht="15.75" x14ac:dyDescent="0.25">
      <c r="A487" s="164" t="s">
        <v>671</v>
      </c>
      <c r="B487" s="165" t="s">
        <v>454</v>
      </c>
      <c r="C487" s="166" t="s">
        <v>1201</v>
      </c>
      <c r="D487" s="167">
        <v>707294.1</v>
      </c>
      <c r="E487" s="167">
        <v>687344</v>
      </c>
      <c r="F487" s="168">
        <v>19950.099999999999</v>
      </c>
      <c r="G487" s="145"/>
      <c r="H487" s="145"/>
    </row>
    <row r="488" spans="1:8" ht="22.5" x14ac:dyDescent="0.25">
      <c r="A488" s="164" t="s">
        <v>576</v>
      </c>
      <c r="B488" s="165" t="s">
        <v>454</v>
      </c>
      <c r="C488" s="166" t="s">
        <v>1202</v>
      </c>
      <c r="D488" s="167">
        <v>11625500</v>
      </c>
      <c r="E488" s="167">
        <v>1952994.11</v>
      </c>
      <c r="F488" s="168">
        <v>9672505.8900000006</v>
      </c>
      <c r="G488" s="145"/>
      <c r="H488" s="145"/>
    </row>
    <row r="489" spans="1:8" ht="22.5" x14ac:dyDescent="0.25">
      <c r="A489" s="164" t="s">
        <v>628</v>
      </c>
      <c r="B489" s="165" t="s">
        <v>454</v>
      </c>
      <c r="C489" s="166" t="s">
        <v>1203</v>
      </c>
      <c r="D489" s="167">
        <v>2835000</v>
      </c>
      <c r="E489" s="167">
        <v>278000</v>
      </c>
      <c r="F489" s="168">
        <v>2557000</v>
      </c>
      <c r="G489" s="145"/>
      <c r="H489" s="145"/>
    </row>
    <row r="490" spans="1:8" ht="22.5" x14ac:dyDescent="0.25">
      <c r="A490" s="164" t="s">
        <v>630</v>
      </c>
      <c r="B490" s="165" t="s">
        <v>454</v>
      </c>
      <c r="C490" s="166" t="s">
        <v>1204</v>
      </c>
      <c r="D490" s="167">
        <v>2835000</v>
      </c>
      <c r="E490" s="167">
        <v>278000</v>
      </c>
      <c r="F490" s="168">
        <v>2557000</v>
      </c>
      <c r="G490" s="145"/>
      <c r="H490" s="145"/>
    </row>
    <row r="491" spans="1:8" ht="22.5" x14ac:dyDescent="0.25">
      <c r="A491" s="164" t="s">
        <v>632</v>
      </c>
      <c r="B491" s="165" t="s">
        <v>454</v>
      </c>
      <c r="C491" s="166" t="s">
        <v>1205</v>
      </c>
      <c r="D491" s="167">
        <v>2835000</v>
      </c>
      <c r="E491" s="167">
        <v>278000</v>
      </c>
      <c r="F491" s="168">
        <v>2557000</v>
      </c>
      <c r="G491" s="145"/>
      <c r="H491" s="145"/>
    </row>
    <row r="492" spans="1:8" ht="22.5" x14ac:dyDescent="0.25">
      <c r="A492" s="164" t="s">
        <v>562</v>
      </c>
      <c r="B492" s="165" t="s">
        <v>454</v>
      </c>
      <c r="C492" s="166" t="s">
        <v>1206</v>
      </c>
      <c r="D492" s="167">
        <v>8790500</v>
      </c>
      <c r="E492" s="167">
        <v>1674994.11</v>
      </c>
      <c r="F492" s="168">
        <v>7115505.8899999997</v>
      </c>
      <c r="G492" s="145"/>
      <c r="H492" s="145"/>
    </row>
    <row r="493" spans="1:8" ht="15.75" x14ac:dyDescent="0.25">
      <c r="A493" s="164" t="s">
        <v>563</v>
      </c>
      <c r="B493" s="165" t="s">
        <v>454</v>
      </c>
      <c r="C493" s="166" t="s">
        <v>1207</v>
      </c>
      <c r="D493" s="167">
        <v>8790500</v>
      </c>
      <c r="E493" s="167">
        <v>1674994.11</v>
      </c>
      <c r="F493" s="168">
        <v>7115505.8899999997</v>
      </c>
      <c r="G493" s="145"/>
      <c r="H493" s="145"/>
    </row>
    <row r="494" spans="1:8" ht="15.75" x14ac:dyDescent="0.25">
      <c r="A494" s="164" t="s">
        <v>671</v>
      </c>
      <c r="B494" s="165" t="s">
        <v>454</v>
      </c>
      <c r="C494" s="166" t="s">
        <v>1208</v>
      </c>
      <c r="D494" s="167">
        <v>8790500</v>
      </c>
      <c r="E494" s="167">
        <v>1674994.11</v>
      </c>
      <c r="F494" s="168">
        <v>7115505.8899999997</v>
      </c>
      <c r="G494" s="145"/>
      <c r="H494" s="145"/>
    </row>
    <row r="495" spans="1:8" ht="33.75" x14ac:dyDescent="0.25">
      <c r="A495" s="164" t="s">
        <v>30</v>
      </c>
      <c r="B495" s="165" t="s">
        <v>454</v>
      </c>
      <c r="C495" s="166" t="s">
        <v>1209</v>
      </c>
      <c r="D495" s="167">
        <v>100000</v>
      </c>
      <c r="E495" s="167">
        <v>99999</v>
      </c>
      <c r="F495" s="168">
        <v>1</v>
      </c>
      <c r="G495" s="145"/>
      <c r="H495" s="145"/>
    </row>
    <row r="496" spans="1:8" ht="33.75" x14ac:dyDescent="0.25">
      <c r="A496" s="164" t="s">
        <v>1210</v>
      </c>
      <c r="B496" s="165" t="s">
        <v>454</v>
      </c>
      <c r="C496" s="166" t="s">
        <v>1211</v>
      </c>
      <c r="D496" s="167">
        <v>100000</v>
      </c>
      <c r="E496" s="167">
        <v>99999</v>
      </c>
      <c r="F496" s="168">
        <v>1</v>
      </c>
      <c r="G496" s="145"/>
      <c r="H496" s="145"/>
    </row>
    <row r="497" spans="1:8" ht="22.5" x14ac:dyDescent="0.25">
      <c r="A497" s="164" t="s">
        <v>628</v>
      </c>
      <c r="B497" s="165" t="s">
        <v>454</v>
      </c>
      <c r="C497" s="166" t="s">
        <v>1212</v>
      </c>
      <c r="D497" s="167">
        <v>100000</v>
      </c>
      <c r="E497" s="167">
        <v>99999</v>
      </c>
      <c r="F497" s="168">
        <v>1</v>
      </c>
      <c r="G497" s="145"/>
      <c r="H497" s="145"/>
    </row>
    <row r="498" spans="1:8" ht="22.5" x14ac:dyDescent="0.25">
      <c r="A498" s="164" t="s">
        <v>630</v>
      </c>
      <c r="B498" s="165" t="s">
        <v>454</v>
      </c>
      <c r="C498" s="166" t="s">
        <v>1213</v>
      </c>
      <c r="D498" s="167">
        <v>100000</v>
      </c>
      <c r="E498" s="167">
        <v>99999</v>
      </c>
      <c r="F498" s="168">
        <v>1</v>
      </c>
      <c r="G498" s="145"/>
      <c r="H498" s="145"/>
    </row>
    <row r="499" spans="1:8" ht="22.5" x14ac:dyDescent="0.25">
      <c r="A499" s="164" t="s">
        <v>632</v>
      </c>
      <c r="B499" s="165" t="s">
        <v>454</v>
      </c>
      <c r="C499" s="166" t="s">
        <v>1214</v>
      </c>
      <c r="D499" s="167">
        <v>100000</v>
      </c>
      <c r="E499" s="167">
        <v>99999</v>
      </c>
      <c r="F499" s="168">
        <v>1</v>
      </c>
      <c r="G499" s="145"/>
      <c r="H499" s="145"/>
    </row>
    <row r="500" spans="1:8" ht="15.75" x14ac:dyDescent="0.25">
      <c r="A500" s="164" t="s">
        <v>1215</v>
      </c>
      <c r="B500" s="165" t="s">
        <v>454</v>
      </c>
      <c r="C500" s="166" t="s">
        <v>1216</v>
      </c>
      <c r="D500" s="167">
        <v>22860700</v>
      </c>
      <c r="E500" s="167">
        <v>16290930.24</v>
      </c>
      <c r="F500" s="168">
        <v>6569769.7599999998</v>
      </c>
      <c r="G500" s="145"/>
      <c r="H500" s="145"/>
    </row>
    <row r="501" spans="1:8" ht="22.5" x14ac:dyDescent="0.25">
      <c r="A501" s="164" t="s">
        <v>560</v>
      </c>
      <c r="B501" s="165" t="s">
        <v>454</v>
      </c>
      <c r="C501" s="166" t="s">
        <v>1217</v>
      </c>
      <c r="D501" s="167">
        <v>22860700</v>
      </c>
      <c r="E501" s="167">
        <v>16290930.24</v>
      </c>
      <c r="F501" s="168">
        <v>6569769.7599999998</v>
      </c>
      <c r="G501" s="145"/>
      <c r="H501" s="145"/>
    </row>
    <row r="502" spans="1:8" ht="33.75" x14ac:dyDescent="0.25">
      <c r="A502" s="164" t="s">
        <v>31</v>
      </c>
      <c r="B502" s="165" t="s">
        <v>454</v>
      </c>
      <c r="C502" s="166" t="s">
        <v>1218</v>
      </c>
      <c r="D502" s="167">
        <v>22860700</v>
      </c>
      <c r="E502" s="167">
        <v>16290930.24</v>
      </c>
      <c r="F502" s="168">
        <v>6569769.7599999998</v>
      </c>
      <c r="G502" s="145"/>
      <c r="H502" s="145"/>
    </row>
    <row r="503" spans="1:8" ht="22.5" x14ac:dyDescent="0.25">
      <c r="A503" s="164" t="s">
        <v>1219</v>
      </c>
      <c r="B503" s="165" t="s">
        <v>454</v>
      </c>
      <c r="C503" s="166" t="s">
        <v>1220</v>
      </c>
      <c r="D503" s="167">
        <v>22552000</v>
      </c>
      <c r="E503" s="167">
        <v>16125105.640000001</v>
      </c>
      <c r="F503" s="168">
        <v>6426894.3600000003</v>
      </c>
      <c r="G503" s="145"/>
      <c r="H503" s="145"/>
    </row>
    <row r="504" spans="1:8" ht="22.5" x14ac:dyDescent="0.25">
      <c r="A504" s="164" t="s">
        <v>562</v>
      </c>
      <c r="B504" s="165" t="s">
        <v>454</v>
      </c>
      <c r="C504" s="166" t="s">
        <v>1221</v>
      </c>
      <c r="D504" s="167">
        <v>22552000</v>
      </c>
      <c r="E504" s="167">
        <v>16125105.640000001</v>
      </c>
      <c r="F504" s="168">
        <v>6426894.3600000003</v>
      </c>
      <c r="G504" s="145"/>
      <c r="H504" s="145"/>
    </row>
    <row r="505" spans="1:8" ht="15.75" x14ac:dyDescent="0.25">
      <c r="A505" s="164" t="s">
        <v>563</v>
      </c>
      <c r="B505" s="165" t="s">
        <v>454</v>
      </c>
      <c r="C505" s="166" t="s">
        <v>1222</v>
      </c>
      <c r="D505" s="167">
        <v>22552000</v>
      </c>
      <c r="E505" s="167">
        <v>16125105.640000001</v>
      </c>
      <c r="F505" s="168">
        <v>6426894.3600000003</v>
      </c>
      <c r="G505" s="145"/>
      <c r="H505" s="145"/>
    </row>
    <row r="506" spans="1:8" ht="56.25" x14ac:dyDescent="0.25">
      <c r="A506" s="164" t="s">
        <v>1023</v>
      </c>
      <c r="B506" s="165" t="s">
        <v>454</v>
      </c>
      <c r="C506" s="166" t="s">
        <v>1223</v>
      </c>
      <c r="D506" s="167">
        <v>22552000</v>
      </c>
      <c r="E506" s="167">
        <v>16125105.640000001</v>
      </c>
      <c r="F506" s="168">
        <v>6426894.3600000003</v>
      </c>
      <c r="G506" s="145"/>
      <c r="H506" s="145"/>
    </row>
    <row r="507" spans="1:8" ht="15.75" x14ac:dyDescent="0.25">
      <c r="A507" s="164" t="s">
        <v>28</v>
      </c>
      <c r="B507" s="165" t="s">
        <v>454</v>
      </c>
      <c r="C507" s="166" t="s">
        <v>1224</v>
      </c>
      <c r="D507" s="167">
        <v>238700</v>
      </c>
      <c r="E507" s="167">
        <v>95824.6</v>
      </c>
      <c r="F507" s="168">
        <v>142875.4</v>
      </c>
      <c r="G507" s="145"/>
      <c r="H507" s="145"/>
    </row>
    <row r="508" spans="1:8" ht="22.5" x14ac:dyDescent="0.25">
      <c r="A508" s="164" t="s">
        <v>562</v>
      </c>
      <c r="B508" s="165" t="s">
        <v>454</v>
      </c>
      <c r="C508" s="166" t="s">
        <v>1225</v>
      </c>
      <c r="D508" s="167">
        <v>238700</v>
      </c>
      <c r="E508" s="167">
        <v>95824.6</v>
      </c>
      <c r="F508" s="168">
        <v>142875.4</v>
      </c>
      <c r="G508" s="145"/>
      <c r="H508" s="145"/>
    </row>
    <row r="509" spans="1:8" ht="15.75" x14ac:dyDescent="0.25">
      <c r="A509" s="164" t="s">
        <v>563</v>
      </c>
      <c r="B509" s="165" t="s">
        <v>454</v>
      </c>
      <c r="C509" s="166" t="s">
        <v>1226</v>
      </c>
      <c r="D509" s="167">
        <v>238700</v>
      </c>
      <c r="E509" s="167">
        <v>95824.6</v>
      </c>
      <c r="F509" s="168">
        <v>142875.4</v>
      </c>
      <c r="G509" s="145"/>
      <c r="H509" s="145"/>
    </row>
    <row r="510" spans="1:8" ht="15.75" x14ac:dyDescent="0.25">
      <c r="A510" s="164" t="s">
        <v>671</v>
      </c>
      <c r="B510" s="165" t="s">
        <v>454</v>
      </c>
      <c r="C510" s="166" t="s">
        <v>1227</v>
      </c>
      <c r="D510" s="167">
        <v>238700</v>
      </c>
      <c r="E510" s="167">
        <v>95824.6</v>
      </c>
      <c r="F510" s="168">
        <v>142875.4</v>
      </c>
      <c r="G510" s="145"/>
      <c r="H510" s="145"/>
    </row>
    <row r="511" spans="1:8" ht="22.5" x14ac:dyDescent="0.25">
      <c r="A511" s="164" t="s">
        <v>1228</v>
      </c>
      <c r="B511" s="165" t="s">
        <v>454</v>
      </c>
      <c r="C511" s="166" t="s">
        <v>1229</v>
      </c>
      <c r="D511" s="167">
        <v>70000</v>
      </c>
      <c r="E511" s="167">
        <v>70000</v>
      </c>
      <c r="F511" s="168">
        <v>0</v>
      </c>
      <c r="G511" s="145"/>
      <c r="H511" s="145"/>
    </row>
    <row r="512" spans="1:8" ht="22.5" x14ac:dyDescent="0.25">
      <c r="A512" s="164" t="s">
        <v>562</v>
      </c>
      <c r="B512" s="165" t="s">
        <v>454</v>
      </c>
      <c r="C512" s="166" t="s">
        <v>1230</v>
      </c>
      <c r="D512" s="167">
        <v>70000</v>
      </c>
      <c r="E512" s="167">
        <v>70000</v>
      </c>
      <c r="F512" s="168">
        <v>0</v>
      </c>
      <c r="G512" s="145"/>
      <c r="H512" s="145"/>
    </row>
    <row r="513" spans="1:8" ht="15.75" x14ac:dyDescent="0.25">
      <c r="A513" s="164" t="s">
        <v>563</v>
      </c>
      <c r="B513" s="165" t="s">
        <v>454</v>
      </c>
      <c r="C513" s="166" t="s">
        <v>1231</v>
      </c>
      <c r="D513" s="167">
        <v>70000</v>
      </c>
      <c r="E513" s="167">
        <v>70000</v>
      </c>
      <c r="F513" s="168">
        <v>0</v>
      </c>
      <c r="G513" s="145"/>
      <c r="H513" s="145"/>
    </row>
    <row r="514" spans="1:8" ht="15.75" x14ac:dyDescent="0.25">
      <c r="A514" s="164" t="s">
        <v>671</v>
      </c>
      <c r="B514" s="165" t="s">
        <v>454</v>
      </c>
      <c r="C514" s="166" t="s">
        <v>1232</v>
      </c>
      <c r="D514" s="167">
        <v>70000</v>
      </c>
      <c r="E514" s="167">
        <v>70000</v>
      </c>
      <c r="F514" s="168">
        <v>0</v>
      </c>
      <c r="G514" s="145"/>
      <c r="H514" s="145"/>
    </row>
    <row r="515" spans="1:8" ht="15.75" x14ac:dyDescent="0.25">
      <c r="A515" s="164" t="s">
        <v>1233</v>
      </c>
      <c r="B515" s="165" t="s">
        <v>454</v>
      </c>
      <c r="C515" s="166" t="s">
        <v>1234</v>
      </c>
      <c r="D515" s="167">
        <v>3021100</v>
      </c>
      <c r="E515" s="167">
        <v>3021056.7</v>
      </c>
      <c r="F515" s="168">
        <v>43.3</v>
      </c>
      <c r="G515" s="145"/>
      <c r="H515" s="145"/>
    </row>
    <row r="516" spans="1:8" ht="22.5" x14ac:dyDescent="0.25">
      <c r="A516" s="164" t="s">
        <v>560</v>
      </c>
      <c r="B516" s="165" t="s">
        <v>454</v>
      </c>
      <c r="C516" s="166" t="s">
        <v>1235</v>
      </c>
      <c r="D516" s="167">
        <v>3021100</v>
      </c>
      <c r="E516" s="167">
        <v>3021056.7</v>
      </c>
      <c r="F516" s="168">
        <v>43.3</v>
      </c>
      <c r="G516" s="145"/>
      <c r="H516" s="145"/>
    </row>
    <row r="517" spans="1:8" ht="33.75" x14ac:dyDescent="0.25">
      <c r="A517" s="164" t="s">
        <v>31</v>
      </c>
      <c r="B517" s="165" t="s">
        <v>454</v>
      </c>
      <c r="C517" s="166" t="s">
        <v>1236</v>
      </c>
      <c r="D517" s="167">
        <v>3021100</v>
      </c>
      <c r="E517" s="167">
        <v>3021056.7</v>
      </c>
      <c r="F517" s="168">
        <v>43.3</v>
      </c>
      <c r="G517" s="145"/>
      <c r="H517" s="145"/>
    </row>
    <row r="518" spans="1:8" ht="22.5" x14ac:dyDescent="0.25">
      <c r="A518" s="164" t="s">
        <v>32</v>
      </c>
      <c r="B518" s="165" t="s">
        <v>454</v>
      </c>
      <c r="C518" s="166" t="s">
        <v>1237</v>
      </c>
      <c r="D518" s="167">
        <v>1155000</v>
      </c>
      <c r="E518" s="167">
        <v>1155000</v>
      </c>
      <c r="F518" s="168">
        <v>0</v>
      </c>
      <c r="G518" s="145"/>
      <c r="H518" s="145"/>
    </row>
    <row r="519" spans="1:8" ht="45" x14ac:dyDescent="0.25">
      <c r="A519" s="164" t="s">
        <v>609</v>
      </c>
      <c r="B519" s="165" t="s">
        <v>454</v>
      </c>
      <c r="C519" s="166" t="s">
        <v>1238</v>
      </c>
      <c r="D519" s="167">
        <v>130700</v>
      </c>
      <c r="E519" s="167">
        <v>130700</v>
      </c>
      <c r="F519" s="168">
        <v>0</v>
      </c>
      <c r="G519" s="145"/>
      <c r="H519" s="145"/>
    </row>
    <row r="520" spans="1:8" ht="15.75" x14ac:dyDescent="0.25">
      <c r="A520" s="164" t="s">
        <v>752</v>
      </c>
      <c r="B520" s="165" t="s">
        <v>454</v>
      </c>
      <c r="C520" s="166" t="s">
        <v>1239</v>
      </c>
      <c r="D520" s="167">
        <v>130700</v>
      </c>
      <c r="E520" s="167">
        <v>130700</v>
      </c>
      <c r="F520" s="168">
        <v>0</v>
      </c>
      <c r="G520" s="145"/>
      <c r="H520" s="145"/>
    </row>
    <row r="521" spans="1:8" ht="22.5" x14ac:dyDescent="0.25">
      <c r="A521" s="164" t="s">
        <v>754</v>
      </c>
      <c r="B521" s="165" t="s">
        <v>454</v>
      </c>
      <c r="C521" s="166" t="s">
        <v>1240</v>
      </c>
      <c r="D521" s="167">
        <v>100390</v>
      </c>
      <c r="E521" s="167">
        <v>100390</v>
      </c>
      <c r="F521" s="168">
        <v>0</v>
      </c>
      <c r="G521" s="145"/>
      <c r="H521" s="145"/>
    </row>
    <row r="522" spans="1:8" ht="33.75" x14ac:dyDescent="0.25">
      <c r="A522" s="164" t="s">
        <v>756</v>
      </c>
      <c r="B522" s="165" t="s">
        <v>454</v>
      </c>
      <c r="C522" s="166" t="s">
        <v>1241</v>
      </c>
      <c r="D522" s="167">
        <v>30310</v>
      </c>
      <c r="E522" s="167">
        <v>30310</v>
      </c>
      <c r="F522" s="168">
        <v>0</v>
      </c>
      <c r="G522" s="145"/>
      <c r="H522" s="145"/>
    </row>
    <row r="523" spans="1:8" ht="22.5" x14ac:dyDescent="0.25">
      <c r="A523" s="164" t="s">
        <v>628</v>
      </c>
      <c r="B523" s="165" t="s">
        <v>454</v>
      </c>
      <c r="C523" s="166" t="s">
        <v>1242</v>
      </c>
      <c r="D523" s="167">
        <v>100000</v>
      </c>
      <c r="E523" s="167">
        <v>100000</v>
      </c>
      <c r="F523" s="168">
        <v>0</v>
      </c>
      <c r="G523" s="145"/>
      <c r="H523" s="145"/>
    </row>
    <row r="524" spans="1:8" ht="22.5" x14ac:dyDescent="0.25">
      <c r="A524" s="164" t="s">
        <v>630</v>
      </c>
      <c r="B524" s="165" t="s">
        <v>454</v>
      </c>
      <c r="C524" s="166" t="s">
        <v>1243</v>
      </c>
      <c r="D524" s="167">
        <v>100000</v>
      </c>
      <c r="E524" s="167">
        <v>100000</v>
      </c>
      <c r="F524" s="168">
        <v>0</v>
      </c>
      <c r="G524" s="145"/>
      <c r="H524" s="145"/>
    </row>
    <row r="525" spans="1:8" ht="22.5" x14ac:dyDescent="0.25">
      <c r="A525" s="164" t="s">
        <v>632</v>
      </c>
      <c r="B525" s="165" t="s">
        <v>454</v>
      </c>
      <c r="C525" s="166" t="s">
        <v>1244</v>
      </c>
      <c r="D525" s="167">
        <v>100000</v>
      </c>
      <c r="E525" s="167">
        <v>100000</v>
      </c>
      <c r="F525" s="168">
        <v>0</v>
      </c>
      <c r="G525" s="145"/>
      <c r="H525" s="145"/>
    </row>
    <row r="526" spans="1:8" ht="22.5" x14ac:dyDescent="0.25">
      <c r="A526" s="164" t="s">
        <v>562</v>
      </c>
      <c r="B526" s="165" t="s">
        <v>454</v>
      </c>
      <c r="C526" s="166" t="s">
        <v>1245</v>
      </c>
      <c r="D526" s="167">
        <v>924300</v>
      </c>
      <c r="E526" s="167">
        <v>924300</v>
      </c>
      <c r="F526" s="168">
        <v>0</v>
      </c>
      <c r="G526" s="145"/>
      <c r="H526" s="145"/>
    </row>
    <row r="527" spans="1:8" ht="15.75" x14ac:dyDescent="0.25">
      <c r="A527" s="164" t="s">
        <v>563</v>
      </c>
      <c r="B527" s="165" t="s">
        <v>454</v>
      </c>
      <c r="C527" s="166" t="s">
        <v>1246</v>
      </c>
      <c r="D527" s="167">
        <v>924300</v>
      </c>
      <c r="E527" s="167">
        <v>924300</v>
      </c>
      <c r="F527" s="168">
        <v>0</v>
      </c>
      <c r="G527" s="145"/>
      <c r="H527" s="145"/>
    </row>
    <row r="528" spans="1:8" ht="15.75" x14ac:dyDescent="0.25">
      <c r="A528" s="164" t="s">
        <v>671</v>
      </c>
      <c r="B528" s="165" t="s">
        <v>454</v>
      </c>
      <c r="C528" s="166" t="s">
        <v>1247</v>
      </c>
      <c r="D528" s="167">
        <v>924300</v>
      </c>
      <c r="E528" s="167">
        <v>924300</v>
      </c>
      <c r="F528" s="168">
        <v>0</v>
      </c>
      <c r="G528" s="145"/>
      <c r="H528" s="145"/>
    </row>
    <row r="529" spans="1:8" ht="22.5" x14ac:dyDescent="0.25">
      <c r="A529" s="164" t="s">
        <v>1248</v>
      </c>
      <c r="B529" s="165" t="s">
        <v>454</v>
      </c>
      <c r="C529" s="166" t="s">
        <v>1249</v>
      </c>
      <c r="D529" s="167">
        <v>1866100</v>
      </c>
      <c r="E529" s="167">
        <v>1866056.7</v>
      </c>
      <c r="F529" s="168">
        <v>43.3</v>
      </c>
      <c r="G529" s="145"/>
      <c r="H529" s="145"/>
    </row>
    <row r="530" spans="1:8" ht="22.5" x14ac:dyDescent="0.25">
      <c r="A530" s="164" t="s">
        <v>628</v>
      </c>
      <c r="B530" s="165" t="s">
        <v>454</v>
      </c>
      <c r="C530" s="166" t="s">
        <v>1250</v>
      </c>
      <c r="D530" s="167">
        <v>327100</v>
      </c>
      <c r="E530" s="167">
        <v>327082.34999999998</v>
      </c>
      <c r="F530" s="168">
        <v>17.649999999999999</v>
      </c>
      <c r="G530" s="145"/>
      <c r="H530" s="145"/>
    </row>
    <row r="531" spans="1:8" ht="22.5" x14ac:dyDescent="0.25">
      <c r="A531" s="164" t="s">
        <v>630</v>
      </c>
      <c r="B531" s="165" t="s">
        <v>454</v>
      </c>
      <c r="C531" s="166" t="s">
        <v>1251</v>
      </c>
      <c r="D531" s="167">
        <v>327100</v>
      </c>
      <c r="E531" s="167">
        <v>327082.34999999998</v>
      </c>
      <c r="F531" s="168">
        <v>17.649999999999999</v>
      </c>
      <c r="G531" s="145"/>
      <c r="H531" s="145"/>
    </row>
    <row r="532" spans="1:8" ht="22.5" x14ac:dyDescent="0.25">
      <c r="A532" s="164" t="s">
        <v>632</v>
      </c>
      <c r="B532" s="165" t="s">
        <v>454</v>
      </c>
      <c r="C532" s="166" t="s">
        <v>1252</v>
      </c>
      <c r="D532" s="167">
        <v>327100</v>
      </c>
      <c r="E532" s="167">
        <v>327082.34999999998</v>
      </c>
      <c r="F532" s="168">
        <v>17.649999999999999</v>
      </c>
      <c r="G532" s="145"/>
      <c r="H532" s="145"/>
    </row>
    <row r="533" spans="1:8" ht="22.5" x14ac:dyDescent="0.25">
      <c r="A533" s="164" t="s">
        <v>562</v>
      </c>
      <c r="B533" s="165" t="s">
        <v>454</v>
      </c>
      <c r="C533" s="166" t="s">
        <v>1253</v>
      </c>
      <c r="D533" s="167">
        <v>1539000</v>
      </c>
      <c r="E533" s="167">
        <v>1538974.35</v>
      </c>
      <c r="F533" s="168">
        <v>25.65</v>
      </c>
      <c r="G533" s="145"/>
      <c r="H533" s="145"/>
    </row>
    <row r="534" spans="1:8" ht="15.75" x14ac:dyDescent="0.25">
      <c r="A534" s="164" t="s">
        <v>563</v>
      </c>
      <c r="B534" s="165" t="s">
        <v>454</v>
      </c>
      <c r="C534" s="166" t="s">
        <v>1254</v>
      </c>
      <c r="D534" s="167">
        <v>1539000</v>
      </c>
      <c r="E534" s="167">
        <v>1538974.35</v>
      </c>
      <c r="F534" s="168">
        <v>25.65</v>
      </c>
      <c r="G534" s="145"/>
      <c r="H534" s="145"/>
    </row>
    <row r="535" spans="1:8" ht="15.75" x14ac:dyDescent="0.25">
      <c r="A535" s="164" t="s">
        <v>671</v>
      </c>
      <c r="B535" s="165" t="s">
        <v>454</v>
      </c>
      <c r="C535" s="166" t="s">
        <v>1255</v>
      </c>
      <c r="D535" s="167">
        <v>1539000</v>
      </c>
      <c r="E535" s="167">
        <v>1538974.35</v>
      </c>
      <c r="F535" s="168">
        <v>25.65</v>
      </c>
      <c r="G535" s="145"/>
      <c r="H535" s="145"/>
    </row>
    <row r="536" spans="1:8" ht="15.75" x14ac:dyDescent="0.25">
      <c r="A536" s="164" t="s">
        <v>1256</v>
      </c>
      <c r="B536" s="165" t="s">
        <v>454</v>
      </c>
      <c r="C536" s="166" t="s">
        <v>1257</v>
      </c>
      <c r="D536" s="167">
        <v>18288020</v>
      </c>
      <c r="E536" s="167">
        <v>13750650.130000001</v>
      </c>
      <c r="F536" s="168">
        <v>4537369.87</v>
      </c>
      <c r="G536" s="145"/>
      <c r="H536" s="145"/>
    </row>
    <row r="537" spans="1:8" ht="22.5" x14ac:dyDescent="0.25">
      <c r="A537" s="164" t="s">
        <v>560</v>
      </c>
      <c r="B537" s="165" t="s">
        <v>454</v>
      </c>
      <c r="C537" s="166" t="s">
        <v>1258</v>
      </c>
      <c r="D537" s="167">
        <v>18170630</v>
      </c>
      <c r="E537" s="167">
        <v>13647095.01</v>
      </c>
      <c r="F537" s="168">
        <v>4523534.99</v>
      </c>
      <c r="G537" s="145"/>
      <c r="H537" s="145"/>
    </row>
    <row r="538" spans="1:8" ht="33.75" x14ac:dyDescent="0.25">
      <c r="A538" s="164" t="s">
        <v>561</v>
      </c>
      <c r="B538" s="165" t="s">
        <v>454</v>
      </c>
      <c r="C538" s="166" t="s">
        <v>1259</v>
      </c>
      <c r="D538" s="167">
        <v>18170630</v>
      </c>
      <c r="E538" s="167">
        <v>13647095.01</v>
      </c>
      <c r="F538" s="168">
        <v>4523534.99</v>
      </c>
      <c r="G538" s="145"/>
      <c r="H538" s="145"/>
    </row>
    <row r="539" spans="1:8" ht="22.5" x14ac:dyDescent="0.25">
      <c r="A539" s="164" t="s">
        <v>21</v>
      </c>
      <c r="B539" s="165" t="s">
        <v>454</v>
      </c>
      <c r="C539" s="166" t="s">
        <v>1260</v>
      </c>
      <c r="D539" s="167">
        <v>1753800</v>
      </c>
      <c r="E539" s="167">
        <v>1152085.98</v>
      </c>
      <c r="F539" s="168">
        <v>601714.02</v>
      </c>
      <c r="G539" s="145"/>
      <c r="H539" s="145"/>
    </row>
    <row r="540" spans="1:8" ht="45" x14ac:dyDescent="0.25">
      <c r="A540" s="164" t="s">
        <v>609</v>
      </c>
      <c r="B540" s="165" t="s">
        <v>454</v>
      </c>
      <c r="C540" s="166" t="s">
        <v>1261</v>
      </c>
      <c r="D540" s="167">
        <v>1753800</v>
      </c>
      <c r="E540" s="167">
        <v>1152085.98</v>
      </c>
      <c r="F540" s="168">
        <v>601714.02</v>
      </c>
      <c r="G540" s="145"/>
      <c r="H540" s="145"/>
    </row>
    <row r="541" spans="1:8" ht="22.5" x14ac:dyDescent="0.25">
      <c r="A541" s="164" t="s">
        <v>611</v>
      </c>
      <c r="B541" s="165" t="s">
        <v>454</v>
      </c>
      <c r="C541" s="166" t="s">
        <v>1262</v>
      </c>
      <c r="D541" s="167">
        <v>1753800</v>
      </c>
      <c r="E541" s="167">
        <v>1152085.98</v>
      </c>
      <c r="F541" s="168">
        <v>601714.02</v>
      </c>
      <c r="G541" s="145"/>
      <c r="H541" s="145"/>
    </row>
    <row r="542" spans="1:8" ht="33.75" x14ac:dyDescent="0.25">
      <c r="A542" s="164" t="s">
        <v>613</v>
      </c>
      <c r="B542" s="165" t="s">
        <v>454</v>
      </c>
      <c r="C542" s="166" t="s">
        <v>1263</v>
      </c>
      <c r="D542" s="167">
        <v>1346000</v>
      </c>
      <c r="E542" s="167">
        <v>887675.59</v>
      </c>
      <c r="F542" s="168">
        <v>458324.41</v>
      </c>
      <c r="G542" s="145"/>
      <c r="H542" s="145"/>
    </row>
    <row r="543" spans="1:8" ht="22.5" x14ac:dyDescent="0.25">
      <c r="A543" s="164" t="s">
        <v>615</v>
      </c>
      <c r="B543" s="165" t="s">
        <v>454</v>
      </c>
      <c r="C543" s="166" t="s">
        <v>1264</v>
      </c>
      <c r="D543" s="167">
        <v>800</v>
      </c>
      <c r="E543" s="167">
        <v>81.430000000000007</v>
      </c>
      <c r="F543" s="168">
        <v>718.57</v>
      </c>
      <c r="G543" s="145"/>
      <c r="H543" s="145"/>
    </row>
    <row r="544" spans="1:8" ht="33.75" x14ac:dyDescent="0.25">
      <c r="A544" s="164" t="s">
        <v>39</v>
      </c>
      <c r="B544" s="165" t="s">
        <v>454</v>
      </c>
      <c r="C544" s="166" t="s">
        <v>1265</v>
      </c>
      <c r="D544" s="167">
        <v>407000</v>
      </c>
      <c r="E544" s="167">
        <v>264328.96000000002</v>
      </c>
      <c r="F544" s="168">
        <v>142671.04000000001</v>
      </c>
      <c r="G544" s="145"/>
      <c r="H544" s="145"/>
    </row>
    <row r="545" spans="1:8" ht="22.5" x14ac:dyDescent="0.25">
      <c r="A545" s="164" t="s">
        <v>25</v>
      </c>
      <c r="B545" s="165" t="s">
        <v>454</v>
      </c>
      <c r="C545" s="166" t="s">
        <v>1266</v>
      </c>
      <c r="D545" s="167">
        <v>16416830</v>
      </c>
      <c r="E545" s="167">
        <v>12495009.029999999</v>
      </c>
      <c r="F545" s="168">
        <v>3921820.97</v>
      </c>
      <c r="G545" s="145"/>
      <c r="H545" s="145"/>
    </row>
    <row r="546" spans="1:8" ht="45" x14ac:dyDescent="0.25">
      <c r="A546" s="164" t="s">
        <v>609</v>
      </c>
      <c r="B546" s="165" t="s">
        <v>454</v>
      </c>
      <c r="C546" s="166" t="s">
        <v>1267</v>
      </c>
      <c r="D546" s="167">
        <v>12198200</v>
      </c>
      <c r="E546" s="167">
        <v>8874903.3699999992</v>
      </c>
      <c r="F546" s="168">
        <v>3323296.63</v>
      </c>
      <c r="G546" s="145"/>
      <c r="H546" s="145"/>
    </row>
    <row r="547" spans="1:8" ht="15.75" x14ac:dyDescent="0.25">
      <c r="A547" s="164" t="s">
        <v>752</v>
      </c>
      <c r="B547" s="165" t="s">
        <v>454</v>
      </c>
      <c r="C547" s="166" t="s">
        <v>1268</v>
      </c>
      <c r="D547" s="167">
        <v>12198200</v>
      </c>
      <c r="E547" s="167">
        <v>8874903.3699999992</v>
      </c>
      <c r="F547" s="168">
        <v>3323296.63</v>
      </c>
      <c r="G547" s="145"/>
      <c r="H547" s="145"/>
    </row>
    <row r="548" spans="1:8" ht="22.5" x14ac:dyDescent="0.25">
      <c r="A548" s="164" t="s">
        <v>754</v>
      </c>
      <c r="B548" s="165" t="s">
        <v>454</v>
      </c>
      <c r="C548" s="166" t="s">
        <v>1269</v>
      </c>
      <c r="D548" s="167">
        <v>9368000</v>
      </c>
      <c r="E548" s="167">
        <v>6882485.7400000002</v>
      </c>
      <c r="F548" s="168">
        <v>2485514.2599999998</v>
      </c>
      <c r="G548" s="145"/>
      <c r="H548" s="145"/>
    </row>
    <row r="549" spans="1:8" ht="22.5" x14ac:dyDescent="0.25">
      <c r="A549" s="164" t="s">
        <v>1038</v>
      </c>
      <c r="B549" s="165" t="s">
        <v>454</v>
      </c>
      <c r="C549" s="166" t="s">
        <v>1270</v>
      </c>
      <c r="D549" s="167">
        <v>2200</v>
      </c>
      <c r="E549" s="167">
        <v>1140</v>
      </c>
      <c r="F549" s="168">
        <v>1060</v>
      </c>
      <c r="G549" s="145"/>
      <c r="H549" s="145"/>
    </row>
    <row r="550" spans="1:8" ht="33.75" x14ac:dyDescent="0.25">
      <c r="A550" s="164" t="s">
        <v>756</v>
      </c>
      <c r="B550" s="165" t="s">
        <v>454</v>
      </c>
      <c r="C550" s="166" t="s">
        <v>1271</v>
      </c>
      <c r="D550" s="167">
        <v>2828000</v>
      </c>
      <c r="E550" s="167">
        <v>1991277.63</v>
      </c>
      <c r="F550" s="168">
        <v>836722.37</v>
      </c>
      <c r="G550" s="145"/>
      <c r="H550" s="145"/>
    </row>
    <row r="551" spans="1:8" ht="22.5" x14ac:dyDescent="0.25">
      <c r="A551" s="164" t="s">
        <v>628</v>
      </c>
      <c r="B551" s="165" t="s">
        <v>454</v>
      </c>
      <c r="C551" s="166" t="s">
        <v>1272</v>
      </c>
      <c r="D551" s="167">
        <v>4140020</v>
      </c>
      <c r="E551" s="167">
        <v>3551211.41</v>
      </c>
      <c r="F551" s="168">
        <v>588808.59</v>
      </c>
      <c r="G551" s="145"/>
      <c r="H551" s="145"/>
    </row>
    <row r="552" spans="1:8" ht="22.5" x14ac:dyDescent="0.25">
      <c r="A552" s="164" t="s">
        <v>630</v>
      </c>
      <c r="B552" s="165" t="s">
        <v>454</v>
      </c>
      <c r="C552" s="166" t="s">
        <v>1273</v>
      </c>
      <c r="D552" s="167">
        <v>4140020</v>
      </c>
      <c r="E552" s="167">
        <v>3551211.41</v>
      </c>
      <c r="F552" s="168">
        <v>588808.59</v>
      </c>
      <c r="G552" s="145"/>
      <c r="H552" s="145"/>
    </row>
    <row r="553" spans="1:8" ht="22.5" x14ac:dyDescent="0.25">
      <c r="A553" s="164" t="s">
        <v>632</v>
      </c>
      <c r="B553" s="165" t="s">
        <v>454</v>
      </c>
      <c r="C553" s="166" t="s">
        <v>1274</v>
      </c>
      <c r="D553" s="167">
        <v>4140020</v>
      </c>
      <c r="E553" s="167">
        <v>3551211.41</v>
      </c>
      <c r="F553" s="168">
        <v>588808.59</v>
      </c>
      <c r="G553" s="145"/>
      <c r="H553" s="145"/>
    </row>
    <row r="554" spans="1:8" ht="15.75" x14ac:dyDescent="0.25">
      <c r="A554" s="164" t="s">
        <v>634</v>
      </c>
      <c r="B554" s="165" t="s">
        <v>454</v>
      </c>
      <c r="C554" s="166" t="s">
        <v>1275</v>
      </c>
      <c r="D554" s="167">
        <v>78610</v>
      </c>
      <c r="E554" s="167">
        <v>68894.25</v>
      </c>
      <c r="F554" s="168">
        <v>9715.75</v>
      </c>
      <c r="G554" s="145"/>
      <c r="H554" s="145"/>
    </row>
    <row r="555" spans="1:8" ht="15.75" x14ac:dyDescent="0.25">
      <c r="A555" s="164" t="s">
        <v>636</v>
      </c>
      <c r="B555" s="165" t="s">
        <v>454</v>
      </c>
      <c r="C555" s="166" t="s">
        <v>1276</v>
      </c>
      <c r="D555" s="167">
        <v>78610</v>
      </c>
      <c r="E555" s="167">
        <v>68894.25</v>
      </c>
      <c r="F555" s="168">
        <v>9715.75</v>
      </c>
      <c r="G555" s="145"/>
      <c r="H555" s="145"/>
    </row>
    <row r="556" spans="1:8" ht="22.5" x14ac:dyDescent="0.25">
      <c r="A556" s="164" t="s">
        <v>638</v>
      </c>
      <c r="B556" s="165" t="s">
        <v>454</v>
      </c>
      <c r="C556" s="166" t="s">
        <v>1277</v>
      </c>
      <c r="D556" s="167">
        <v>47000</v>
      </c>
      <c r="E556" s="167">
        <v>42563</v>
      </c>
      <c r="F556" s="168">
        <v>4437</v>
      </c>
      <c r="G556" s="145"/>
      <c r="H556" s="145"/>
    </row>
    <row r="557" spans="1:8" ht="15.75" x14ac:dyDescent="0.25">
      <c r="A557" s="164" t="s">
        <v>640</v>
      </c>
      <c r="B557" s="165" t="s">
        <v>454</v>
      </c>
      <c r="C557" s="166" t="s">
        <v>1278</v>
      </c>
      <c r="D557" s="167">
        <v>7000</v>
      </c>
      <c r="E557" s="167">
        <v>1721.25</v>
      </c>
      <c r="F557" s="168">
        <v>5278.75</v>
      </c>
      <c r="G557" s="145"/>
      <c r="H557" s="145"/>
    </row>
    <row r="558" spans="1:8" ht="15.75" x14ac:dyDescent="0.25">
      <c r="A558" s="164" t="s">
        <v>642</v>
      </c>
      <c r="B558" s="165" t="s">
        <v>454</v>
      </c>
      <c r="C558" s="166" t="s">
        <v>1279</v>
      </c>
      <c r="D558" s="167">
        <v>24610</v>
      </c>
      <c r="E558" s="167">
        <v>24610</v>
      </c>
      <c r="F558" s="168">
        <v>0</v>
      </c>
      <c r="G558" s="145"/>
      <c r="H558" s="145"/>
    </row>
    <row r="559" spans="1:8" ht="22.5" x14ac:dyDescent="0.25">
      <c r="A559" s="164" t="s">
        <v>691</v>
      </c>
      <c r="B559" s="165" t="s">
        <v>454</v>
      </c>
      <c r="C559" s="166" t="s">
        <v>1280</v>
      </c>
      <c r="D559" s="167">
        <v>13140</v>
      </c>
      <c r="E559" s="167">
        <v>0</v>
      </c>
      <c r="F559" s="168">
        <v>13140</v>
      </c>
      <c r="G559" s="145"/>
      <c r="H559" s="145"/>
    </row>
    <row r="560" spans="1:8" ht="56.25" x14ac:dyDescent="0.25">
      <c r="A560" s="164" t="s">
        <v>705</v>
      </c>
      <c r="B560" s="165" t="s">
        <v>454</v>
      </c>
      <c r="C560" s="166" t="s">
        <v>1281</v>
      </c>
      <c r="D560" s="167">
        <v>13140</v>
      </c>
      <c r="E560" s="167">
        <v>0</v>
      </c>
      <c r="F560" s="168">
        <v>13140</v>
      </c>
      <c r="G560" s="145"/>
      <c r="H560" s="145"/>
    </row>
    <row r="561" spans="1:8" ht="22.5" x14ac:dyDescent="0.25">
      <c r="A561" s="164" t="s">
        <v>712</v>
      </c>
      <c r="B561" s="165" t="s">
        <v>454</v>
      </c>
      <c r="C561" s="166" t="s">
        <v>1282</v>
      </c>
      <c r="D561" s="167">
        <v>9940</v>
      </c>
      <c r="E561" s="167">
        <v>0</v>
      </c>
      <c r="F561" s="168">
        <v>9940</v>
      </c>
      <c r="G561" s="145"/>
      <c r="H561" s="145"/>
    </row>
    <row r="562" spans="1:8" ht="22.5" x14ac:dyDescent="0.25">
      <c r="A562" s="164" t="s">
        <v>628</v>
      </c>
      <c r="B562" s="165" t="s">
        <v>454</v>
      </c>
      <c r="C562" s="166" t="s">
        <v>1283</v>
      </c>
      <c r="D562" s="167">
        <v>9940</v>
      </c>
      <c r="E562" s="167">
        <v>0</v>
      </c>
      <c r="F562" s="168">
        <v>9940</v>
      </c>
      <c r="G562" s="145"/>
      <c r="H562" s="145"/>
    </row>
    <row r="563" spans="1:8" ht="22.5" x14ac:dyDescent="0.25">
      <c r="A563" s="164" t="s">
        <v>630</v>
      </c>
      <c r="B563" s="165" t="s">
        <v>454</v>
      </c>
      <c r="C563" s="166" t="s">
        <v>1284</v>
      </c>
      <c r="D563" s="167">
        <v>9940</v>
      </c>
      <c r="E563" s="167">
        <v>0</v>
      </c>
      <c r="F563" s="168">
        <v>9940</v>
      </c>
      <c r="G563" s="145"/>
      <c r="H563" s="145"/>
    </row>
    <row r="564" spans="1:8" ht="22.5" x14ac:dyDescent="0.25">
      <c r="A564" s="164" t="s">
        <v>632</v>
      </c>
      <c r="B564" s="165" t="s">
        <v>454</v>
      </c>
      <c r="C564" s="166" t="s">
        <v>1285</v>
      </c>
      <c r="D564" s="167">
        <v>9940</v>
      </c>
      <c r="E564" s="167">
        <v>0</v>
      </c>
      <c r="F564" s="168">
        <v>9940</v>
      </c>
      <c r="G564" s="145"/>
      <c r="H564" s="145"/>
    </row>
    <row r="565" spans="1:8" ht="15.75" x14ac:dyDescent="0.25">
      <c r="A565" s="164" t="s">
        <v>717</v>
      </c>
      <c r="B565" s="165" t="s">
        <v>454</v>
      </c>
      <c r="C565" s="166" t="s">
        <v>1286</v>
      </c>
      <c r="D565" s="167">
        <v>3200</v>
      </c>
      <c r="E565" s="167">
        <v>0</v>
      </c>
      <c r="F565" s="168">
        <v>3200</v>
      </c>
      <c r="G565" s="145"/>
      <c r="H565" s="145"/>
    </row>
    <row r="566" spans="1:8" ht="22.5" x14ac:dyDescent="0.25">
      <c r="A566" s="164" t="s">
        <v>628</v>
      </c>
      <c r="B566" s="165" t="s">
        <v>454</v>
      </c>
      <c r="C566" s="166" t="s">
        <v>1287</v>
      </c>
      <c r="D566" s="167">
        <v>3200</v>
      </c>
      <c r="E566" s="167">
        <v>0</v>
      </c>
      <c r="F566" s="168">
        <v>3200</v>
      </c>
      <c r="G566" s="145"/>
      <c r="H566" s="145"/>
    </row>
    <row r="567" spans="1:8" ht="22.5" x14ac:dyDescent="0.25">
      <c r="A567" s="164" t="s">
        <v>630</v>
      </c>
      <c r="B567" s="165" t="s">
        <v>454</v>
      </c>
      <c r="C567" s="166" t="s">
        <v>1288</v>
      </c>
      <c r="D567" s="167">
        <v>3200</v>
      </c>
      <c r="E567" s="167">
        <v>0</v>
      </c>
      <c r="F567" s="168">
        <v>3200</v>
      </c>
      <c r="G567" s="145"/>
      <c r="H567" s="145"/>
    </row>
    <row r="568" spans="1:8" ht="22.5" x14ac:dyDescent="0.25">
      <c r="A568" s="164" t="s">
        <v>632</v>
      </c>
      <c r="B568" s="165" t="s">
        <v>454</v>
      </c>
      <c r="C568" s="166" t="s">
        <v>1289</v>
      </c>
      <c r="D568" s="167">
        <v>3200</v>
      </c>
      <c r="E568" s="167">
        <v>0</v>
      </c>
      <c r="F568" s="168">
        <v>3200</v>
      </c>
      <c r="G568" s="145"/>
      <c r="H568" s="145"/>
    </row>
    <row r="569" spans="1:8" ht="33.75" x14ac:dyDescent="0.25">
      <c r="A569" s="164" t="s">
        <v>33</v>
      </c>
      <c r="B569" s="165" t="s">
        <v>454</v>
      </c>
      <c r="C569" s="166" t="s">
        <v>1290</v>
      </c>
      <c r="D569" s="167">
        <v>2250</v>
      </c>
      <c r="E569" s="167">
        <v>2250</v>
      </c>
      <c r="F569" s="168">
        <v>0</v>
      </c>
      <c r="G569" s="145"/>
      <c r="H569" s="145"/>
    </row>
    <row r="570" spans="1:8" ht="15.75" x14ac:dyDescent="0.25">
      <c r="A570" s="164" t="s">
        <v>27</v>
      </c>
      <c r="B570" s="165" t="s">
        <v>454</v>
      </c>
      <c r="C570" s="166" t="s">
        <v>1291</v>
      </c>
      <c r="D570" s="167">
        <v>2250</v>
      </c>
      <c r="E570" s="167">
        <v>2250</v>
      </c>
      <c r="F570" s="168">
        <v>0</v>
      </c>
      <c r="G570" s="145"/>
      <c r="H570" s="145"/>
    </row>
    <row r="571" spans="1:8" ht="22.5" x14ac:dyDescent="0.25">
      <c r="A571" s="164" t="s">
        <v>628</v>
      </c>
      <c r="B571" s="165" t="s">
        <v>454</v>
      </c>
      <c r="C571" s="166" t="s">
        <v>1292</v>
      </c>
      <c r="D571" s="167">
        <v>2250</v>
      </c>
      <c r="E571" s="167">
        <v>2250</v>
      </c>
      <c r="F571" s="168">
        <v>0</v>
      </c>
      <c r="G571" s="145"/>
      <c r="H571" s="145"/>
    </row>
    <row r="572" spans="1:8" ht="22.5" x14ac:dyDescent="0.25">
      <c r="A572" s="164" t="s">
        <v>630</v>
      </c>
      <c r="B572" s="165" t="s">
        <v>454</v>
      </c>
      <c r="C572" s="166" t="s">
        <v>1293</v>
      </c>
      <c r="D572" s="167">
        <v>2250</v>
      </c>
      <c r="E572" s="167">
        <v>2250</v>
      </c>
      <c r="F572" s="168">
        <v>0</v>
      </c>
      <c r="G572" s="145"/>
      <c r="H572" s="145"/>
    </row>
    <row r="573" spans="1:8" ht="22.5" x14ac:dyDescent="0.25">
      <c r="A573" s="164" t="s">
        <v>632</v>
      </c>
      <c r="B573" s="165" t="s">
        <v>454</v>
      </c>
      <c r="C573" s="166" t="s">
        <v>1294</v>
      </c>
      <c r="D573" s="167">
        <v>2250</v>
      </c>
      <c r="E573" s="167">
        <v>2250</v>
      </c>
      <c r="F573" s="168">
        <v>0</v>
      </c>
      <c r="G573" s="145"/>
      <c r="H573" s="145"/>
    </row>
    <row r="574" spans="1:8" ht="22.5" x14ac:dyDescent="0.25">
      <c r="A574" s="164" t="s">
        <v>1295</v>
      </c>
      <c r="B574" s="165" t="s">
        <v>454</v>
      </c>
      <c r="C574" s="166" t="s">
        <v>1296</v>
      </c>
      <c r="D574" s="167">
        <v>102000</v>
      </c>
      <c r="E574" s="167">
        <v>101305.12</v>
      </c>
      <c r="F574" s="168">
        <v>694.88</v>
      </c>
      <c r="G574" s="145"/>
      <c r="H574" s="145"/>
    </row>
    <row r="575" spans="1:8" ht="33.75" x14ac:dyDescent="0.25">
      <c r="A575" s="164" t="s">
        <v>1297</v>
      </c>
      <c r="B575" s="165" t="s">
        <v>454</v>
      </c>
      <c r="C575" s="166" t="s">
        <v>1298</v>
      </c>
      <c r="D575" s="167">
        <v>10000</v>
      </c>
      <c r="E575" s="167">
        <v>10000</v>
      </c>
      <c r="F575" s="168">
        <v>0</v>
      </c>
      <c r="G575" s="145"/>
      <c r="H575" s="145"/>
    </row>
    <row r="576" spans="1:8" ht="22.5" x14ac:dyDescent="0.25">
      <c r="A576" s="164" t="s">
        <v>1299</v>
      </c>
      <c r="B576" s="165" t="s">
        <v>454</v>
      </c>
      <c r="C576" s="166" t="s">
        <v>1300</v>
      </c>
      <c r="D576" s="167">
        <v>10000</v>
      </c>
      <c r="E576" s="167">
        <v>10000</v>
      </c>
      <c r="F576" s="168">
        <v>0</v>
      </c>
      <c r="G576" s="145"/>
      <c r="H576" s="145"/>
    </row>
    <row r="577" spans="1:8" ht="22.5" x14ac:dyDescent="0.25">
      <c r="A577" s="164" t="s">
        <v>628</v>
      </c>
      <c r="B577" s="165" t="s">
        <v>454</v>
      </c>
      <c r="C577" s="166" t="s">
        <v>1301</v>
      </c>
      <c r="D577" s="167">
        <v>10000</v>
      </c>
      <c r="E577" s="167">
        <v>10000</v>
      </c>
      <c r="F577" s="168">
        <v>0</v>
      </c>
      <c r="G577" s="145"/>
      <c r="H577" s="145"/>
    </row>
    <row r="578" spans="1:8" ht="22.5" x14ac:dyDescent="0.25">
      <c r="A578" s="164" t="s">
        <v>630</v>
      </c>
      <c r="B578" s="165" t="s">
        <v>454</v>
      </c>
      <c r="C578" s="166" t="s">
        <v>1302</v>
      </c>
      <c r="D578" s="167">
        <v>10000</v>
      </c>
      <c r="E578" s="167">
        <v>10000</v>
      </c>
      <c r="F578" s="168">
        <v>0</v>
      </c>
      <c r="G578" s="145"/>
      <c r="H578" s="145"/>
    </row>
    <row r="579" spans="1:8" ht="22.5" x14ac:dyDescent="0.25">
      <c r="A579" s="164" t="s">
        <v>632</v>
      </c>
      <c r="B579" s="165" t="s">
        <v>454</v>
      </c>
      <c r="C579" s="166" t="s">
        <v>1303</v>
      </c>
      <c r="D579" s="167">
        <v>10000</v>
      </c>
      <c r="E579" s="167">
        <v>10000</v>
      </c>
      <c r="F579" s="168">
        <v>0</v>
      </c>
      <c r="G579" s="145"/>
      <c r="H579" s="145"/>
    </row>
    <row r="580" spans="1:8" ht="33.75" x14ac:dyDescent="0.25">
      <c r="A580" s="164" t="s">
        <v>1304</v>
      </c>
      <c r="B580" s="165" t="s">
        <v>454</v>
      </c>
      <c r="C580" s="166" t="s">
        <v>1305</v>
      </c>
      <c r="D580" s="167">
        <v>10000</v>
      </c>
      <c r="E580" s="167">
        <v>10000</v>
      </c>
      <c r="F580" s="168">
        <v>0</v>
      </c>
      <c r="G580" s="145"/>
      <c r="H580" s="145"/>
    </row>
    <row r="581" spans="1:8" ht="22.5" x14ac:dyDescent="0.25">
      <c r="A581" s="164" t="s">
        <v>1306</v>
      </c>
      <c r="B581" s="165" t="s">
        <v>454</v>
      </c>
      <c r="C581" s="166" t="s">
        <v>1307</v>
      </c>
      <c r="D581" s="167">
        <v>10000</v>
      </c>
      <c r="E581" s="167">
        <v>10000</v>
      </c>
      <c r="F581" s="168">
        <v>0</v>
      </c>
      <c r="G581" s="145"/>
      <c r="H581" s="145"/>
    </row>
    <row r="582" spans="1:8" ht="22.5" x14ac:dyDescent="0.25">
      <c r="A582" s="164" t="s">
        <v>628</v>
      </c>
      <c r="B582" s="165" t="s">
        <v>454</v>
      </c>
      <c r="C582" s="166" t="s">
        <v>1308</v>
      </c>
      <c r="D582" s="167">
        <v>10000</v>
      </c>
      <c r="E582" s="167">
        <v>10000</v>
      </c>
      <c r="F582" s="168">
        <v>0</v>
      </c>
      <c r="G582" s="145"/>
      <c r="H582" s="145"/>
    </row>
    <row r="583" spans="1:8" ht="22.5" x14ac:dyDescent="0.25">
      <c r="A583" s="164" t="s">
        <v>630</v>
      </c>
      <c r="B583" s="165" t="s">
        <v>454</v>
      </c>
      <c r="C583" s="166" t="s">
        <v>1309</v>
      </c>
      <c r="D583" s="167">
        <v>10000</v>
      </c>
      <c r="E583" s="167">
        <v>10000</v>
      </c>
      <c r="F583" s="168">
        <v>0</v>
      </c>
      <c r="G583" s="145"/>
      <c r="H583" s="145"/>
    </row>
    <row r="584" spans="1:8" ht="22.5" x14ac:dyDescent="0.25">
      <c r="A584" s="164" t="s">
        <v>632</v>
      </c>
      <c r="B584" s="165" t="s">
        <v>454</v>
      </c>
      <c r="C584" s="166" t="s">
        <v>1310</v>
      </c>
      <c r="D584" s="167">
        <v>10000</v>
      </c>
      <c r="E584" s="167">
        <v>10000</v>
      </c>
      <c r="F584" s="168">
        <v>0</v>
      </c>
      <c r="G584" s="145"/>
      <c r="H584" s="145"/>
    </row>
    <row r="585" spans="1:8" ht="33.75" x14ac:dyDescent="0.25">
      <c r="A585" s="164" t="s">
        <v>1311</v>
      </c>
      <c r="B585" s="165" t="s">
        <v>454</v>
      </c>
      <c r="C585" s="166" t="s">
        <v>1312</v>
      </c>
      <c r="D585" s="167">
        <v>30000</v>
      </c>
      <c r="E585" s="167">
        <v>30000</v>
      </c>
      <c r="F585" s="168">
        <v>0</v>
      </c>
      <c r="G585" s="145"/>
      <c r="H585" s="145"/>
    </row>
    <row r="586" spans="1:8" ht="33.75" x14ac:dyDescent="0.25">
      <c r="A586" s="164" t="s">
        <v>34</v>
      </c>
      <c r="B586" s="165" t="s">
        <v>454</v>
      </c>
      <c r="C586" s="166" t="s">
        <v>1313</v>
      </c>
      <c r="D586" s="167">
        <v>30000</v>
      </c>
      <c r="E586" s="167">
        <v>30000</v>
      </c>
      <c r="F586" s="168">
        <v>0</v>
      </c>
      <c r="G586" s="145"/>
      <c r="H586" s="145"/>
    </row>
    <row r="587" spans="1:8" ht="22.5" x14ac:dyDescent="0.25">
      <c r="A587" s="164" t="s">
        <v>628</v>
      </c>
      <c r="B587" s="165" t="s">
        <v>454</v>
      </c>
      <c r="C587" s="166" t="s">
        <v>1314</v>
      </c>
      <c r="D587" s="167">
        <v>30000</v>
      </c>
      <c r="E587" s="167">
        <v>30000</v>
      </c>
      <c r="F587" s="168">
        <v>0</v>
      </c>
      <c r="G587" s="145"/>
      <c r="H587" s="145"/>
    </row>
    <row r="588" spans="1:8" ht="22.5" x14ac:dyDescent="0.25">
      <c r="A588" s="164" t="s">
        <v>630</v>
      </c>
      <c r="B588" s="165" t="s">
        <v>454</v>
      </c>
      <c r="C588" s="166" t="s">
        <v>1315</v>
      </c>
      <c r="D588" s="167">
        <v>30000</v>
      </c>
      <c r="E588" s="167">
        <v>30000</v>
      </c>
      <c r="F588" s="168">
        <v>0</v>
      </c>
      <c r="G588" s="145"/>
      <c r="H588" s="145"/>
    </row>
    <row r="589" spans="1:8" ht="22.5" x14ac:dyDescent="0.25">
      <c r="A589" s="164" t="s">
        <v>632</v>
      </c>
      <c r="B589" s="165" t="s">
        <v>454</v>
      </c>
      <c r="C589" s="166" t="s">
        <v>1316</v>
      </c>
      <c r="D589" s="167">
        <v>30000</v>
      </c>
      <c r="E589" s="167">
        <v>30000</v>
      </c>
      <c r="F589" s="168">
        <v>0</v>
      </c>
      <c r="G589" s="145"/>
      <c r="H589" s="145"/>
    </row>
    <row r="590" spans="1:8" ht="22.5" x14ac:dyDescent="0.25">
      <c r="A590" s="164" t="s">
        <v>1317</v>
      </c>
      <c r="B590" s="165" t="s">
        <v>454</v>
      </c>
      <c r="C590" s="166" t="s">
        <v>1318</v>
      </c>
      <c r="D590" s="167">
        <v>52000</v>
      </c>
      <c r="E590" s="167">
        <v>51305.120000000003</v>
      </c>
      <c r="F590" s="168">
        <v>694.88</v>
      </c>
      <c r="G590" s="145"/>
      <c r="H590" s="145"/>
    </row>
    <row r="591" spans="1:8" ht="22.5" x14ac:dyDescent="0.25">
      <c r="A591" s="164" t="s">
        <v>1319</v>
      </c>
      <c r="B591" s="165" t="s">
        <v>454</v>
      </c>
      <c r="C591" s="166" t="s">
        <v>1320</v>
      </c>
      <c r="D591" s="167">
        <v>52000</v>
      </c>
      <c r="E591" s="167">
        <v>51305.120000000003</v>
      </c>
      <c r="F591" s="168">
        <v>694.88</v>
      </c>
      <c r="G591" s="145"/>
      <c r="H591" s="145"/>
    </row>
    <row r="592" spans="1:8" ht="22.5" x14ac:dyDescent="0.25">
      <c r="A592" s="164" t="s">
        <v>628</v>
      </c>
      <c r="B592" s="165" t="s">
        <v>454</v>
      </c>
      <c r="C592" s="166" t="s">
        <v>1321</v>
      </c>
      <c r="D592" s="167">
        <v>52000</v>
      </c>
      <c r="E592" s="167">
        <v>51305.120000000003</v>
      </c>
      <c r="F592" s="168">
        <v>694.88</v>
      </c>
      <c r="G592" s="145"/>
      <c r="H592" s="145"/>
    </row>
    <row r="593" spans="1:8" ht="22.5" x14ac:dyDescent="0.25">
      <c r="A593" s="164" t="s">
        <v>630</v>
      </c>
      <c r="B593" s="165" t="s">
        <v>454</v>
      </c>
      <c r="C593" s="166" t="s">
        <v>1322</v>
      </c>
      <c r="D593" s="167">
        <v>52000</v>
      </c>
      <c r="E593" s="167">
        <v>51305.120000000003</v>
      </c>
      <c r="F593" s="168">
        <v>694.88</v>
      </c>
      <c r="G593" s="145"/>
      <c r="H593" s="145"/>
    </row>
    <row r="594" spans="1:8" ht="22.5" x14ac:dyDescent="0.25">
      <c r="A594" s="164" t="s">
        <v>632</v>
      </c>
      <c r="B594" s="165" t="s">
        <v>454</v>
      </c>
      <c r="C594" s="166" t="s">
        <v>1323</v>
      </c>
      <c r="D594" s="167">
        <v>52000</v>
      </c>
      <c r="E594" s="167">
        <v>51305.120000000003</v>
      </c>
      <c r="F594" s="168">
        <v>694.88</v>
      </c>
      <c r="G594" s="145"/>
      <c r="H594" s="145"/>
    </row>
    <row r="595" spans="1:8" ht="15.75" x14ac:dyDescent="0.25">
      <c r="A595" s="164" t="s">
        <v>973</v>
      </c>
      <c r="B595" s="165" t="s">
        <v>454</v>
      </c>
      <c r="C595" s="166" t="s">
        <v>1324</v>
      </c>
      <c r="D595" s="167">
        <v>12101958</v>
      </c>
      <c r="E595" s="167">
        <v>6981187.8300000001</v>
      </c>
      <c r="F595" s="168">
        <v>5120770.17</v>
      </c>
      <c r="G595" s="145"/>
      <c r="H595" s="145"/>
    </row>
    <row r="596" spans="1:8" ht="15.75" x14ac:dyDescent="0.25">
      <c r="A596" s="164" t="s">
        <v>987</v>
      </c>
      <c r="B596" s="165" t="s">
        <v>454</v>
      </c>
      <c r="C596" s="166" t="s">
        <v>1325</v>
      </c>
      <c r="D596" s="167">
        <v>4450000</v>
      </c>
      <c r="E596" s="167">
        <v>1466017</v>
      </c>
      <c r="F596" s="168">
        <v>2983983</v>
      </c>
      <c r="G596" s="145"/>
      <c r="H596" s="145"/>
    </row>
    <row r="597" spans="1:8" ht="22.5" x14ac:dyDescent="0.25">
      <c r="A597" s="164" t="s">
        <v>560</v>
      </c>
      <c r="B597" s="165" t="s">
        <v>454</v>
      </c>
      <c r="C597" s="166" t="s">
        <v>1326</v>
      </c>
      <c r="D597" s="167">
        <v>4450000</v>
      </c>
      <c r="E597" s="167">
        <v>1466017</v>
      </c>
      <c r="F597" s="168">
        <v>2983983</v>
      </c>
      <c r="G597" s="145"/>
      <c r="H597" s="145"/>
    </row>
    <row r="598" spans="1:8" ht="33.75" x14ac:dyDescent="0.25">
      <c r="A598" s="164" t="s">
        <v>561</v>
      </c>
      <c r="B598" s="165" t="s">
        <v>454</v>
      </c>
      <c r="C598" s="166" t="s">
        <v>1327</v>
      </c>
      <c r="D598" s="167">
        <v>4450000</v>
      </c>
      <c r="E598" s="167">
        <v>1466017</v>
      </c>
      <c r="F598" s="168">
        <v>2983983</v>
      </c>
      <c r="G598" s="145"/>
      <c r="H598" s="145"/>
    </row>
    <row r="599" spans="1:8" ht="56.25" x14ac:dyDescent="0.25">
      <c r="A599" s="164" t="s">
        <v>1328</v>
      </c>
      <c r="B599" s="165" t="s">
        <v>454</v>
      </c>
      <c r="C599" s="166" t="s">
        <v>1329</v>
      </c>
      <c r="D599" s="167">
        <v>4450000</v>
      </c>
      <c r="E599" s="167">
        <v>1466017</v>
      </c>
      <c r="F599" s="168">
        <v>2983983</v>
      </c>
      <c r="G599" s="145"/>
      <c r="H599" s="145"/>
    </row>
    <row r="600" spans="1:8" ht="15.75" x14ac:dyDescent="0.25">
      <c r="A600" s="164" t="s">
        <v>981</v>
      </c>
      <c r="B600" s="165" t="s">
        <v>454</v>
      </c>
      <c r="C600" s="166" t="s">
        <v>1330</v>
      </c>
      <c r="D600" s="167">
        <v>4450000</v>
      </c>
      <c r="E600" s="167">
        <v>1466017</v>
      </c>
      <c r="F600" s="168">
        <v>2983983</v>
      </c>
      <c r="G600" s="145"/>
      <c r="H600" s="145"/>
    </row>
    <row r="601" spans="1:8" ht="22.5" x14ac:dyDescent="0.25">
      <c r="A601" s="164" t="s">
        <v>1001</v>
      </c>
      <c r="B601" s="165" t="s">
        <v>454</v>
      </c>
      <c r="C601" s="166" t="s">
        <v>1331</v>
      </c>
      <c r="D601" s="167">
        <v>4450000</v>
      </c>
      <c r="E601" s="167">
        <v>1466017</v>
      </c>
      <c r="F601" s="168">
        <v>2983983</v>
      </c>
      <c r="G601" s="145"/>
      <c r="H601" s="145"/>
    </row>
    <row r="602" spans="1:8" ht="22.5" x14ac:dyDescent="0.25">
      <c r="A602" s="164" t="s">
        <v>1332</v>
      </c>
      <c r="B602" s="165" t="s">
        <v>454</v>
      </c>
      <c r="C602" s="166" t="s">
        <v>1333</v>
      </c>
      <c r="D602" s="167">
        <v>4450000</v>
      </c>
      <c r="E602" s="167">
        <v>1466017</v>
      </c>
      <c r="F602" s="168">
        <v>2983983</v>
      </c>
      <c r="G602" s="145"/>
      <c r="H602" s="145"/>
    </row>
    <row r="603" spans="1:8" ht="15.75" x14ac:dyDescent="0.25">
      <c r="A603" s="164" t="s">
        <v>1005</v>
      </c>
      <c r="B603" s="165" t="s">
        <v>454</v>
      </c>
      <c r="C603" s="166" t="s">
        <v>1334</v>
      </c>
      <c r="D603" s="167">
        <v>7651958</v>
      </c>
      <c r="E603" s="167">
        <v>5515170.8300000001</v>
      </c>
      <c r="F603" s="168">
        <v>2136787.17</v>
      </c>
      <c r="G603" s="145"/>
      <c r="H603" s="145"/>
    </row>
    <row r="604" spans="1:8" ht="22.5" x14ac:dyDescent="0.25">
      <c r="A604" s="164" t="s">
        <v>560</v>
      </c>
      <c r="B604" s="165" t="s">
        <v>454</v>
      </c>
      <c r="C604" s="166" t="s">
        <v>1335</v>
      </c>
      <c r="D604" s="167">
        <v>7651958</v>
      </c>
      <c r="E604" s="167">
        <v>5515170.8300000001</v>
      </c>
      <c r="F604" s="168">
        <v>2136787.17</v>
      </c>
      <c r="G604" s="145"/>
      <c r="H604" s="145"/>
    </row>
    <row r="605" spans="1:8" ht="33.75" x14ac:dyDescent="0.25">
      <c r="A605" s="164" t="s">
        <v>31</v>
      </c>
      <c r="B605" s="165" t="s">
        <v>454</v>
      </c>
      <c r="C605" s="166" t="s">
        <v>1336</v>
      </c>
      <c r="D605" s="167">
        <v>1295958</v>
      </c>
      <c r="E605" s="167">
        <v>685504.83</v>
      </c>
      <c r="F605" s="168">
        <v>610453.17000000004</v>
      </c>
      <c r="G605" s="145"/>
      <c r="H605" s="145"/>
    </row>
    <row r="606" spans="1:8" ht="22.5" x14ac:dyDescent="0.25">
      <c r="A606" s="164" t="s">
        <v>1248</v>
      </c>
      <c r="B606" s="165" t="s">
        <v>454</v>
      </c>
      <c r="C606" s="166" t="s">
        <v>1337</v>
      </c>
      <c r="D606" s="167">
        <v>1295958</v>
      </c>
      <c r="E606" s="167">
        <v>685504.83</v>
      </c>
      <c r="F606" s="168">
        <v>610453.17000000004</v>
      </c>
      <c r="G606" s="145"/>
      <c r="H606" s="145"/>
    </row>
    <row r="607" spans="1:8" ht="15.75" x14ac:dyDescent="0.25">
      <c r="A607" s="164" t="s">
        <v>981</v>
      </c>
      <c r="B607" s="165" t="s">
        <v>454</v>
      </c>
      <c r="C607" s="166" t="s">
        <v>1338</v>
      </c>
      <c r="D607" s="167">
        <v>1295958</v>
      </c>
      <c r="E607" s="167">
        <v>685504.83</v>
      </c>
      <c r="F607" s="168">
        <v>610453.17000000004</v>
      </c>
      <c r="G607" s="145"/>
      <c r="H607" s="145"/>
    </row>
    <row r="608" spans="1:8" ht="15.75" x14ac:dyDescent="0.25">
      <c r="A608" s="164" t="s">
        <v>983</v>
      </c>
      <c r="B608" s="165" t="s">
        <v>454</v>
      </c>
      <c r="C608" s="166" t="s">
        <v>1339</v>
      </c>
      <c r="D608" s="167">
        <v>1295958</v>
      </c>
      <c r="E608" s="167">
        <v>685504.83</v>
      </c>
      <c r="F608" s="168">
        <v>610453.17000000004</v>
      </c>
      <c r="G608" s="145"/>
      <c r="H608" s="145"/>
    </row>
    <row r="609" spans="1:8" ht="22.5" x14ac:dyDescent="0.25">
      <c r="A609" s="164" t="s">
        <v>994</v>
      </c>
      <c r="B609" s="165" t="s">
        <v>454</v>
      </c>
      <c r="C609" s="166" t="s">
        <v>1340</v>
      </c>
      <c r="D609" s="167">
        <v>1295958</v>
      </c>
      <c r="E609" s="167">
        <v>685504.83</v>
      </c>
      <c r="F609" s="168">
        <v>610453.17000000004</v>
      </c>
      <c r="G609" s="145"/>
      <c r="H609" s="145"/>
    </row>
    <row r="610" spans="1:8" ht="33.75" x14ac:dyDescent="0.25">
      <c r="A610" s="164" t="s">
        <v>561</v>
      </c>
      <c r="B610" s="165" t="s">
        <v>454</v>
      </c>
      <c r="C610" s="166" t="s">
        <v>1341</v>
      </c>
      <c r="D610" s="167">
        <v>6356000</v>
      </c>
      <c r="E610" s="167">
        <v>4829666</v>
      </c>
      <c r="F610" s="168">
        <v>1526334</v>
      </c>
      <c r="G610" s="145"/>
      <c r="H610" s="145"/>
    </row>
    <row r="611" spans="1:8" ht="67.5" x14ac:dyDescent="0.25">
      <c r="A611" s="164" t="s">
        <v>1342</v>
      </c>
      <c r="B611" s="165" t="s">
        <v>454</v>
      </c>
      <c r="C611" s="166" t="s">
        <v>1343</v>
      </c>
      <c r="D611" s="167">
        <v>6356000</v>
      </c>
      <c r="E611" s="167">
        <v>4829666</v>
      </c>
      <c r="F611" s="168">
        <v>1526334</v>
      </c>
      <c r="G611" s="145"/>
      <c r="H611" s="145"/>
    </row>
    <row r="612" spans="1:8" ht="22.5" x14ac:dyDescent="0.25">
      <c r="A612" s="164" t="s">
        <v>628</v>
      </c>
      <c r="B612" s="165" t="s">
        <v>454</v>
      </c>
      <c r="C612" s="166" t="s">
        <v>1344</v>
      </c>
      <c r="D612" s="167">
        <v>32000</v>
      </c>
      <c r="E612" s="167">
        <v>19750</v>
      </c>
      <c r="F612" s="168">
        <v>12250</v>
      </c>
      <c r="G612" s="145"/>
      <c r="H612" s="145"/>
    </row>
    <row r="613" spans="1:8" ht="22.5" x14ac:dyDescent="0.25">
      <c r="A613" s="164" t="s">
        <v>630</v>
      </c>
      <c r="B613" s="165" t="s">
        <v>454</v>
      </c>
      <c r="C613" s="166" t="s">
        <v>1345</v>
      </c>
      <c r="D613" s="167">
        <v>32000</v>
      </c>
      <c r="E613" s="167">
        <v>19750</v>
      </c>
      <c r="F613" s="168">
        <v>12250</v>
      </c>
      <c r="G613" s="145"/>
      <c r="H613" s="145"/>
    </row>
    <row r="614" spans="1:8" ht="22.5" x14ac:dyDescent="0.25">
      <c r="A614" s="164" t="s">
        <v>632</v>
      </c>
      <c r="B614" s="165" t="s">
        <v>454</v>
      </c>
      <c r="C614" s="166" t="s">
        <v>1346</v>
      </c>
      <c r="D614" s="167">
        <v>32000</v>
      </c>
      <c r="E614" s="167">
        <v>19750</v>
      </c>
      <c r="F614" s="168">
        <v>12250</v>
      </c>
      <c r="G614" s="145"/>
      <c r="H614" s="145"/>
    </row>
    <row r="615" spans="1:8" ht="15.75" x14ac:dyDescent="0.25">
      <c r="A615" s="164" t="s">
        <v>981</v>
      </c>
      <c r="B615" s="165" t="s">
        <v>454</v>
      </c>
      <c r="C615" s="166" t="s">
        <v>1347</v>
      </c>
      <c r="D615" s="167">
        <v>6324000</v>
      </c>
      <c r="E615" s="167">
        <v>4809916</v>
      </c>
      <c r="F615" s="168">
        <v>1514084</v>
      </c>
      <c r="G615" s="145"/>
      <c r="H615" s="145"/>
    </row>
    <row r="616" spans="1:8" ht="15.75" x14ac:dyDescent="0.25">
      <c r="A616" s="164" t="s">
        <v>983</v>
      </c>
      <c r="B616" s="165" t="s">
        <v>454</v>
      </c>
      <c r="C616" s="166" t="s">
        <v>1348</v>
      </c>
      <c r="D616" s="167">
        <v>6324000</v>
      </c>
      <c r="E616" s="167">
        <v>4809916</v>
      </c>
      <c r="F616" s="168">
        <v>1514084</v>
      </c>
      <c r="G616" s="145"/>
      <c r="H616" s="145"/>
    </row>
    <row r="617" spans="1:8" ht="22.5" x14ac:dyDescent="0.25">
      <c r="A617" s="164" t="s">
        <v>994</v>
      </c>
      <c r="B617" s="165" t="s">
        <v>454</v>
      </c>
      <c r="C617" s="166" t="s">
        <v>1349</v>
      </c>
      <c r="D617" s="167">
        <v>6324000</v>
      </c>
      <c r="E617" s="167">
        <v>4809916</v>
      </c>
      <c r="F617" s="168">
        <v>1514084</v>
      </c>
      <c r="G617" s="145"/>
      <c r="H617" s="145"/>
    </row>
    <row r="618" spans="1:8" ht="33.75" x14ac:dyDescent="0.25">
      <c r="A618" s="176" t="s">
        <v>24</v>
      </c>
      <c r="B618" s="165" t="s">
        <v>454</v>
      </c>
      <c r="C618" s="166" t="s">
        <v>1350</v>
      </c>
      <c r="D618" s="167">
        <v>73177264.180000007</v>
      </c>
      <c r="E618" s="167">
        <v>47805658.439999998</v>
      </c>
      <c r="F618" s="168">
        <v>25371605.739999998</v>
      </c>
      <c r="G618" s="145"/>
      <c r="H618" s="145"/>
    </row>
    <row r="619" spans="1:8" ht="15.75" x14ac:dyDescent="0.25">
      <c r="A619" s="164" t="s">
        <v>1027</v>
      </c>
      <c r="B619" s="165" t="s">
        <v>454</v>
      </c>
      <c r="C619" s="166" t="s">
        <v>1351</v>
      </c>
      <c r="D619" s="167">
        <v>33243708</v>
      </c>
      <c r="E619" s="167">
        <v>22455381.57</v>
      </c>
      <c r="F619" s="168">
        <v>10788326.43</v>
      </c>
      <c r="G619" s="145"/>
      <c r="H619" s="145"/>
    </row>
    <row r="620" spans="1:8" ht="15.75" x14ac:dyDescent="0.25">
      <c r="A620" s="164" t="s">
        <v>1215</v>
      </c>
      <c r="B620" s="165" t="s">
        <v>454</v>
      </c>
      <c r="C620" s="166" t="s">
        <v>1352</v>
      </c>
      <c r="D620" s="167">
        <v>33143708</v>
      </c>
      <c r="E620" s="167">
        <v>22365581.57</v>
      </c>
      <c r="F620" s="168">
        <v>10778126.43</v>
      </c>
      <c r="G620" s="145"/>
      <c r="H620" s="145"/>
    </row>
    <row r="621" spans="1:8" ht="33.75" x14ac:dyDescent="0.25">
      <c r="A621" s="164" t="s">
        <v>1353</v>
      </c>
      <c r="B621" s="165" t="s">
        <v>454</v>
      </c>
      <c r="C621" s="166" t="s">
        <v>1354</v>
      </c>
      <c r="D621" s="167">
        <v>33143708</v>
      </c>
      <c r="E621" s="167">
        <v>22365581.57</v>
      </c>
      <c r="F621" s="168">
        <v>10778126.43</v>
      </c>
      <c r="G621" s="145"/>
      <c r="H621" s="145"/>
    </row>
    <row r="622" spans="1:8" ht="22.5" x14ac:dyDescent="0.25">
      <c r="A622" s="164" t="s">
        <v>1355</v>
      </c>
      <c r="B622" s="165" t="s">
        <v>454</v>
      </c>
      <c r="C622" s="166" t="s">
        <v>1356</v>
      </c>
      <c r="D622" s="167">
        <v>20747210</v>
      </c>
      <c r="E622" s="167">
        <v>14158534.210000001</v>
      </c>
      <c r="F622" s="168">
        <v>6588675.79</v>
      </c>
      <c r="G622" s="145"/>
      <c r="H622" s="145"/>
    </row>
    <row r="623" spans="1:8" ht="22.5" x14ac:dyDescent="0.25">
      <c r="A623" s="164" t="s">
        <v>25</v>
      </c>
      <c r="B623" s="165" t="s">
        <v>454</v>
      </c>
      <c r="C623" s="166" t="s">
        <v>1357</v>
      </c>
      <c r="D623" s="167">
        <v>20258610</v>
      </c>
      <c r="E623" s="167">
        <v>14058534.210000001</v>
      </c>
      <c r="F623" s="168">
        <v>6200075.79</v>
      </c>
      <c r="G623" s="145"/>
      <c r="H623" s="145"/>
    </row>
    <row r="624" spans="1:8" ht="22.5" x14ac:dyDescent="0.25">
      <c r="A624" s="164" t="s">
        <v>562</v>
      </c>
      <c r="B624" s="165" t="s">
        <v>454</v>
      </c>
      <c r="C624" s="166" t="s">
        <v>1358</v>
      </c>
      <c r="D624" s="167">
        <v>20258610</v>
      </c>
      <c r="E624" s="167">
        <v>14058534.210000001</v>
      </c>
      <c r="F624" s="168">
        <v>6200075.79</v>
      </c>
      <c r="G624" s="145"/>
      <c r="H624" s="145"/>
    </row>
    <row r="625" spans="1:8" ht="15.75" x14ac:dyDescent="0.25">
      <c r="A625" s="164" t="s">
        <v>563</v>
      </c>
      <c r="B625" s="165" t="s">
        <v>454</v>
      </c>
      <c r="C625" s="166" t="s">
        <v>1359</v>
      </c>
      <c r="D625" s="167">
        <v>20258610</v>
      </c>
      <c r="E625" s="167">
        <v>14058534.210000001</v>
      </c>
      <c r="F625" s="168">
        <v>6200075.79</v>
      </c>
      <c r="G625" s="145"/>
      <c r="H625" s="145"/>
    </row>
    <row r="626" spans="1:8" ht="56.25" x14ac:dyDescent="0.25">
      <c r="A626" s="164" t="s">
        <v>1023</v>
      </c>
      <c r="B626" s="165" t="s">
        <v>454</v>
      </c>
      <c r="C626" s="166" t="s">
        <v>1360</v>
      </c>
      <c r="D626" s="167">
        <v>20258610</v>
      </c>
      <c r="E626" s="167">
        <v>14058534.210000001</v>
      </c>
      <c r="F626" s="168">
        <v>6200075.79</v>
      </c>
      <c r="G626" s="145"/>
      <c r="H626" s="145"/>
    </row>
    <row r="627" spans="1:8" ht="22.5" x14ac:dyDescent="0.25">
      <c r="A627" s="164" t="s">
        <v>47</v>
      </c>
      <c r="B627" s="165" t="s">
        <v>454</v>
      </c>
      <c r="C627" s="166" t="s">
        <v>1361</v>
      </c>
      <c r="D627" s="167">
        <v>100000</v>
      </c>
      <c r="E627" s="167">
        <v>100000</v>
      </c>
      <c r="F627" s="168">
        <v>0</v>
      </c>
      <c r="G627" s="145"/>
      <c r="H627" s="145"/>
    </row>
    <row r="628" spans="1:8" ht="22.5" x14ac:dyDescent="0.25">
      <c r="A628" s="164" t="s">
        <v>562</v>
      </c>
      <c r="B628" s="165" t="s">
        <v>454</v>
      </c>
      <c r="C628" s="166" t="s">
        <v>1362</v>
      </c>
      <c r="D628" s="167">
        <v>100000</v>
      </c>
      <c r="E628" s="167">
        <v>100000</v>
      </c>
      <c r="F628" s="168">
        <v>0</v>
      </c>
      <c r="G628" s="145"/>
      <c r="H628" s="145"/>
    </row>
    <row r="629" spans="1:8" ht="15.75" x14ac:dyDescent="0.25">
      <c r="A629" s="164" t="s">
        <v>563</v>
      </c>
      <c r="B629" s="165" t="s">
        <v>454</v>
      </c>
      <c r="C629" s="166" t="s">
        <v>1363</v>
      </c>
      <c r="D629" s="167">
        <v>100000</v>
      </c>
      <c r="E629" s="167">
        <v>100000</v>
      </c>
      <c r="F629" s="168">
        <v>0</v>
      </c>
      <c r="G629" s="145"/>
      <c r="H629" s="145"/>
    </row>
    <row r="630" spans="1:8" ht="15.75" x14ac:dyDescent="0.25">
      <c r="A630" s="164" t="s">
        <v>671</v>
      </c>
      <c r="B630" s="165" t="s">
        <v>454</v>
      </c>
      <c r="C630" s="166" t="s">
        <v>1364</v>
      </c>
      <c r="D630" s="167">
        <v>100000</v>
      </c>
      <c r="E630" s="167">
        <v>100000</v>
      </c>
      <c r="F630" s="168">
        <v>0</v>
      </c>
      <c r="G630" s="145"/>
      <c r="H630" s="145"/>
    </row>
    <row r="631" spans="1:8" ht="15.75" x14ac:dyDescent="0.25">
      <c r="A631" s="164" t="s">
        <v>28</v>
      </c>
      <c r="B631" s="165" t="s">
        <v>454</v>
      </c>
      <c r="C631" s="166" t="s">
        <v>1365</v>
      </c>
      <c r="D631" s="167">
        <v>388600</v>
      </c>
      <c r="E631" s="167">
        <v>0</v>
      </c>
      <c r="F631" s="168">
        <v>388600</v>
      </c>
      <c r="G631" s="145"/>
      <c r="H631" s="145"/>
    </row>
    <row r="632" spans="1:8" ht="22.5" x14ac:dyDescent="0.25">
      <c r="A632" s="164" t="s">
        <v>562</v>
      </c>
      <c r="B632" s="165" t="s">
        <v>454</v>
      </c>
      <c r="C632" s="166" t="s">
        <v>1366</v>
      </c>
      <c r="D632" s="167">
        <v>388600</v>
      </c>
      <c r="E632" s="167">
        <v>0</v>
      </c>
      <c r="F632" s="168">
        <v>388600</v>
      </c>
      <c r="G632" s="145"/>
      <c r="H632" s="145"/>
    </row>
    <row r="633" spans="1:8" ht="15.75" x14ac:dyDescent="0.25">
      <c r="A633" s="164" t="s">
        <v>563</v>
      </c>
      <c r="B633" s="165" t="s">
        <v>454</v>
      </c>
      <c r="C633" s="166" t="s">
        <v>1367</v>
      </c>
      <c r="D633" s="167">
        <v>388600</v>
      </c>
      <c r="E633" s="167">
        <v>0</v>
      </c>
      <c r="F633" s="168">
        <v>388600</v>
      </c>
      <c r="G633" s="145"/>
      <c r="H633" s="145"/>
    </row>
    <row r="634" spans="1:8" ht="15.75" x14ac:dyDescent="0.25">
      <c r="A634" s="164" t="s">
        <v>671</v>
      </c>
      <c r="B634" s="165" t="s">
        <v>454</v>
      </c>
      <c r="C634" s="166" t="s">
        <v>1368</v>
      </c>
      <c r="D634" s="167">
        <v>388600</v>
      </c>
      <c r="E634" s="167">
        <v>0</v>
      </c>
      <c r="F634" s="168">
        <v>388600</v>
      </c>
      <c r="G634" s="145"/>
      <c r="H634" s="145"/>
    </row>
    <row r="635" spans="1:8" ht="22.5" x14ac:dyDescent="0.25">
      <c r="A635" s="164" t="s">
        <v>1369</v>
      </c>
      <c r="B635" s="165" t="s">
        <v>454</v>
      </c>
      <c r="C635" s="166" t="s">
        <v>1370</v>
      </c>
      <c r="D635" s="167">
        <v>12396498</v>
      </c>
      <c r="E635" s="167">
        <v>8207047.3600000003</v>
      </c>
      <c r="F635" s="168">
        <v>4189450.64</v>
      </c>
      <c r="G635" s="145"/>
      <c r="H635" s="145"/>
    </row>
    <row r="636" spans="1:8" ht="22.5" x14ac:dyDescent="0.25">
      <c r="A636" s="164" t="s">
        <v>25</v>
      </c>
      <c r="B636" s="165" t="s">
        <v>454</v>
      </c>
      <c r="C636" s="166" t="s">
        <v>1371</v>
      </c>
      <c r="D636" s="167">
        <v>11805000</v>
      </c>
      <c r="E636" s="167">
        <v>8207047.3600000003</v>
      </c>
      <c r="F636" s="168">
        <v>3597952.64</v>
      </c>
      <c r="G636" s="145"/>
      <c r="H636" s="145"/>
    </row>
    <row r="637" spans="1:8" ht="22.5" x14ac:dyDescent="0.25">
      <c r="A637" s="164" t="s">
        <v>562</v>
      </c>
      <c r="B637" s="165" t="s">
        <v>454</v>
      </c>
      <c r="C637" s="166" t="s">
        <v>1372</v>
      </c>
      <c r="D637" s="167">
        <v>11805000</v>
      </c>
      <c r="E637" s="167">
        <v>8207047.3600000003</v>
      </c>
      <c r="F637" s="168">
        <v>3597952.64</v>
      </c>
      <c r="G637" s="145"/>
      <c r="H637" s="145"/>
    </row>
    <row r="638" spans="1:8" ht="15.75" x14ac:dyDescent="0.25">
      <c r="A638" s="164" t="s">
        <v>563</v>
      </c>
      <c r="B638" s="165" t="s">
        <v>454</v>
      </c>
      <c r="C638" s="166" t="s">
        <v>1373</v>
      </c>
      <c r="D638" s="167">
        <v>11805000</v>
      </c>
      <c r="E638" s="167">
        <v>8207047.3600000003</v>
      </c>
      <c r="F638" s="168">
        <v>3597952.64</v>
      </c>
      <c r="G638" s="145"/>
      <c r="H638" s="145"/>
    </row>
    <row r="639" spans="1:8" ht="56.25" x14ac:dyDescent="0.25">
      <c r="A639" s="164" t="s">
        <v>1023</v>
      </c>
      <c r="B639" s="165" t="s">
        <v>454</v>
      </c>
      <c r="C639" s="166" t="s">
        <v>1374</v>
      </c>
      <c r="D639" s="167">
        <v>11805000</v>
      </c>
      <c r="E639" s="167">
        <v>8207047.3600000003</v>
      </c>
      <c r="F639" s="168">
        <v>3597952.64</v>
      </c>
      <c r="G639" s="145"/>
      <c r="H639" s="145"/>
    </row>
    <row r="640" spans="1:8" ht="22.5" x14ac:dyDescent="0.25">
      <c r="A640" s="164" t="s">
        <v>1375</v>
      </c>
      <c r="B640" s="165" t="s">
        <v>454</v>
      </c>
      <c r="C640" s="166" t="s">
        <v>1376</v>
      </c>
      <c r="D640" s="167">
        <v>591498</v>
      </c>
      <c r="E640" s="167">
        <v>0</v>
      </c>
      <c r="F640" s="168">
        <v>591498</v>
      </c>
      <c r="G640" s="145"/>
      <c r="H640" s="145"/>
    </row>
    <row r="641" spans="1:8" ht="22.5" x14ac:dyDescent="0.25">
      <c r="A641" s="164" t="s">
        <v>562</v>
      </c>
      <c r="B641" s="165" t="s">
        <v>454</v>
      </c>
      <c r="C641" s="166" t="s">
        <v>1377</v>
      </c>
      <c r="D641" s="167">
        <v>591498</v>
      </c>
      <c r="E641" s="167">
        <v>0</v>
      </c>
      <c r="F641" s="168">
        <v>591498</v>
      </c>
      <c r="G641" s="145"/>
      <c r="H641" s="145"/>
    </row>
    <row r="642" spans="1:8" ht="15.75" x14ac:dyDescent="0.25">
      <c r="A642" s="164" t="s">
        <v>563</v>
      </c>
      <c r="B642" s="165" t="s">
        <v>454</v>
      </c>
      <c r="C642" s="166" t="s">
        <v>1378</v>
      </c>
      <c r="D642" s="167">
        <v>591498</v>
      </c>
      <c r="E642" s="167">
        <v>0</v>
      </c>
      <c r="F642" s="168">
        <v>591498</v>
      </c>
      <c r="G642" s="145"/>
      <c r="H642" s="145"/>
    </row>
    <row r="643" spans="1:8" ht="15.75" x14ac:dyDescent="0.25">
      <c r="A643" s="164" t="s">
        <v>671</v>
      </c>
      <c r="B643" s="165" t="s">
        <v>454</v>
      </c>
      <c r="C643" s="166" t="s">
        <v>1379</v>
      </c>
      <c r="D643" s="167">
        <v>591498</v>
      </c>
      <c r="E643" s="167">
        <v>0</v>
      </c>
      <c r="F643" s="168">
        <v>591498</v>
      </c>
      <c r="G643" s="145"/>
      <c r="H643" s="145"/>
    </row>
    <row r="644" spans="1:8" ht="15.75" x14ac:dyDescent="0.25">
      <c r="A644" s="164" t="s">
        <v>1233</v>
      </c>
      <c r="B644" s="165" t="s">
        <v>454</v>
      </c>
      <c r="C644" s="166" t="s">
        <v>1380</v>
      </c>
      <c r="D644" s="167">
        <v>100000</v>
      </c>
      <c r="E644" s="167">
        <v>89800</v>
      </c>
      <c r="F644" s="168">
        <v>10200</v>
      </c>
      <c r="G644" s="145"/>
      <c r="H644" s="145"/>
    </row>
    <row r="645" spans="1:8" ht="33.75" x14ac:dyDescent="0.25">
      <c r="A645" s="164" t="s">
        <v>1353</v>
      </c>
      <c r="B645" s="165" t="s">
        <v>454</v>
      </c>
      <c r="C645" s="166" t="s">
        <v>1381</v>
      </c>
      <c r="D645" s="167">
        <v>100000</v>
      </c>
      <c r="E645" s="167">
        <v>89800</v>
      </c>
      <c r="F645" s="168">
        <v>10200</v>
      </c>
      <c r="G645" s="145"/>
      <c r="H645" s="145"/>
    </row>
    <row r="646" spans="1:8" ht="22.5" x14ac:dyDescent="0.25">
      <c r="A646" s="164" t="s">
        <v>1382</v>
      </c>
      <c r="B646" s="165" t="s">
        <v>454</v>
      </c>
      <c r="C646" s="166" t="s">
        <v>1383</v>
      </c>
      <c r="D646" s="167">
        <v>100000</v>
      </c>
      <c r="E646" s="167">
        <v>89800</v>
      </c>
      <c r="F646" s="168">
        <v>10200</v>
      </c>
      <c r="G646" s="145"/>
      <c r="H646" s="145"/>
    </row>
    <row r="647" spans="1:8" ht="15.75" x14ac:dyDescent="0.25">
      <c r="A647" s="164" t="s">
        <v>26</v>
      </c>
      <c r="B647" s="165" t="s">
        <v>454</v>
      </c>
      <c r="C647" s="166" t="s">
        <v>1384</v>
      </c>
      <c r="D647" s="167">
        <v>100000</v>
      </c>
      <c r="E647" s="167">
        <v>89800</v>
      </c>
      <c r="F647" s="168">
        <v>10200</v>
      </c>
      <c r="G647" s="145"/>
      <c r="H647" s="145"/>
    </row>
    <row r="648" spans="1:8" ht="22.5" x14ac:dyDescent="0.25">
      <c r="A648" s="164" t="s">
        <v>628</v>
      </c>
      <c r="B648" s="165" t="s">
        <v>454</v>
      </c>
      <c r="C648" s="166" t="s">
        <v>1385</v>
      </c>
      <c r="D648" s="167">
        <v>100000</v>
      </c>
      <c r="E648" s="167">
        <v>89800</v>
      </c>
      <c r="F648" s="168">
        <v>10200</v>
      </c>
      <c r="G648" s="145"/>
      <c r="H648" s="145"/>
    </row>
    <row r="649" spans="1:8" ht="22.5" x14ac:dyDescent="0.25">
      <c r="A649" s="164" t="s">
        <v>630</v>
      </c>
      <c r="B649" s="165" t="s">
        <v>454</v>
      </c>
      <c r="C649" s="166" t="s">
        <v>1386</v>
      </c>
      <c r="D649" s="167">
        <v>100000</v>
      </c>
      <c r="E649" s="167">
        <v>89800</v>
      </c>
      <c r="F649" s="168">
        <v>10200</v>
      </c>
      <c r="G649" s="145"/>
      <c r="H649" s="145"/>
    </row>
    <row r="650" spans="1:8" ht="22.5" x14ac:dyDescent="0.25">
      <c r="A650" s="164" t="s">
        <v>632</v>
      </c>
      <c r="B650" s="165" t="s">
        <v>454</v>
      </c>
      <c r="C650" s="166" t="s">
        <v>1387</v>
      </c>
      <c r="D650" s="167">
        <v>100000</v>
      </c>
      <c r="E650" s="167">
        <v>89800</v>
      </c>
      <c r="F650" s="168">
        <v>10200</v>
      </c>
      <c r="G650" s="145"/>
      <c r="H650" s="145"/>
    </row>
    <row r="651" spans="1:8" ht="15.75" x14ac:dyDescent="0.25">
      <c r="A651" s="164" t="s">
        <v>1388</v>
      </c>
      <c r="B651" s="165" t="s">
        <v>454</v>
      </c>
      <c r="C651" s="166" t="s">
        <v>1389</v>
      </c>
      <c r="D651" s="167">
        <v>26311936.18</v>
      </c>
      <c r="E651" s="167">
        <v>17874818.75</v>
      </c>
      <c r="F651" s="168">
        <v>8437117.4299999997</v>
      </c>
      <c r="G651" s="145"/>
      <c r="H651" s="145"/>
    </row>
    <row r="652" spans="1:8" ht="15.75" x14ac:dyDescent="0.25">
      <c r="A652" s="164" t="s">
        <v>1390</v>
      </c>
      <c r="B652" s="165" t="s">
        <v>454</v>
      </c>
      <c r="C652" s="166" t="s">
        <v>1391</v>
      </c>
      <c r="D652" s="167">
        <v>18203670.18</v>
      </c>
      <c r="E652" s="167">
        <v>12525859.060000001</v>
      </c>
      <c r="F652" s="168">
        <v>5677811.1200000001</v>
      </c>
      <c r="G652" s="145"/>
      <c r="H652" s="145"/>
    </row>
    <row r="653" spans="1:8" ht="33.75" x14ac:dyDescent="0.25">
      <c r="A653" s="164" t="s">
        <v>1353</v>
      </c>
      <c r="B653" s="165" t="s">
        <v>454</v>
      </c>
      <c r="C653" s="166" t="s">
        <v>1392</v>
      </c>
      <c r="D653" s="167">
        <v>18103670.18</v>
      </c>
      <c r="E653" s="167">
        <v>12525859.060000001</v>
      </c>
      <c r="F653" s="168">
        <v>5577811.1200000001</v>
      </c>
      <c r="G653" s="145"/>
      <c r="H653" s="145"/>
    </row>
    <row r="654" spans="1:8" ht="33.75" x14ac:dyDescent="0.25">
      <c r="A654" s="164" t="s">
        <v>1393</v>
      </c>
      <c r="B654" s="165" t="s">
        <v>454</v>
      </c>
      <c r="C654" s="166" t="s">
        <v>1394</v>
      </c>
      <c r="D654" s="167">
        <v>14329600</v>
      </c>
      <c r="E654" s="167">
        <v>9913684.1600000001</v>
      </c>
      <c r="F654" s="168">
        <v>4415915.84</v>
      </c>
      <c r="G654" s="145"/>
      <c r="H654" s="145"/>
    </row>
    <row r="655" spans="1:8" ht="22.5" x14ac:dyDescent="0.25">
      <c r="A655" s="164" t="s">
        <v>25</v>
      </c>
      <c r="B655" s="165" t="s">
        <v>454</v>
      </c>
      <c r="C655" s="166" t="s">
        <v>1395</v>
      </c>
      <c r="D655" s="167">
        <v>14329600</v>
      </c>
      <c r="E655" s="167">
        <v>9913684.1600000001</v>
      </c>
      <c r="F655" s="168">
        <v>4415915.84</v>
      </c>
      <c r="G655" s="145"/>
      <c r="H655" s="145"/>
    </row>
    <row r="656" spans="1:8" ht="22.5" x14ac:dyDescent="0.25">
      <c r="A656" s="164" t="s">
        <v>562</v>
      </c>
      <c r="B656" s="165" t="s">
        <v>454</v>
      </c>
      <c r="C656" s="166" t="s">
        <v>1396</v>
      </c>
      <c r="D656" s="167">
        <v>14329600</v>
      </c>
      <c r="E656" s="167">
        <v>9913684.1600000001</v>
      </c>
      <c r="F656" s="168">
        <v>4415915.84</v>
      </c>
      <c r="G656" s="145"/>
      <c r="H656" s="145"/>
    </row>
    <row r="657" spans="1:8" ht="15.75" x14ac:dyDescent="0.25">
      <c r="A657" s="164" t="s">
        <v>563</v>
      </c>
      <c r="B657" s="165" t="s">
        <v>454</v>
      </c>
      <c r="C657" s="166" t="s">
        <v>1397</v>
      </c>
      <c r="D657" s="167">
        <v>14329600</v>
      </c>
      <c r="E657" s="167">
        <v>9913684.1600000001</v>
      </c>
      <c r="F657" s="168">
        <v>4415915.84</v>
      </c>
      <c r="G657" s="145"/>
      <c r="H657" s="145"/>
    </row>
    <row r="658" spans="1:8" ht="56.25" x14ac:dyDescent="0.25">
      <c r="A658" s="164" t="s">
        <v>1023</v>
      </c>
      <c r="B658" s="165" t="s">
        <v>454</v>
      </c>
      <c r="C658" s="166" t="s">
        <v>1398</v>
      </c>
      <c r="D658" s="167">
        <v>14329600</v>
      </c>
      <c r="E658" s="167">
        <v>9913684.1600000001</v>
      </c>
      <c r="F658" s="168">
        <v>4415915.84</v>
      </c>
      <c r="G658" s="145"/>
      <c r="H658" s="145"/>
    </row>
    <row r="659" spans="1:8" ht="22.5" x14ac:dyDescent="0.25">
      <c r="A659" s="164" t="s">
        <v>1399</v>
      </c>
      <c r="B659" s="165" t="s">
        <v>454</v>
      </c>
      <c r="C659" s="166" t="s">
        <v>1400</v>
      </c>
      <c r="D659" s="167">
        <v>3774070.18</v>
      </c>
      <c r="E659" s="167">
        <v>2612174.9</v>
      </c>
      <c r="F659" s="168">
        <v>1161895.28</v>
      </c>
      <c r="G659" s="145"/>
      <c r="H659" s="145"/>
    </row>
    <row r="660" spans="1:8" ht="22.5" x14ac:dyDescent="0.25">
      <c r="A660" s="164" t="s">
        <v>25</v>
      </c>
      <c r="B660" s="165" t="s">
        <v>454</v>
      </c>
      <c r="C660" s="166" t="s">
        <v>1401</v>
      </c>
      <c r="D660" s="167">
        <v>3557974</v>
      </c>
      <c r="E660" s="167">
        <v>2400597.16</v>
      </c>
      <c r="F660" s="168">
        <v>1157376.8400000001</v>
      </c>
      <c r="G660" s="145"/>
      <c r="H660" s="145"/>
    </row>
    <row r="661" spans="1:8" ht="45" x14ac:dyDescent="0.25">
      <c r="A661" s="164" t="s">
        <v>609</v>
      </c>
      <c r="B661" s="165" t="s">
        <v>454</v>
      </c>
      <c r="C661" s="166" t="s">
        <v>1402</v>
      </c>
      <c r="D661" s="167">
        <v>2973190</v>
      </c>
      <c r="E661" s="167">
        <v>2029563.34</v>
      </c>
      <c r="F661" s="168">
        <v>943626.66</v>
      </c>
      <c r="G661" s="145"/>
      <c r="H661" s="145"/>
    </row>
    <row r="662" spans="1:8" ht="15.75" x14ac:dyDescent="0.25">
      <c r="A662" s="164" t="s">
        <v>752</v>
      </c>
      <c r="B662" s="165" t="s">
        <v>454</v>
      </c>
      <c r="C662" s="166" t="s">
        <v>1403</v>
      </c>
      <c r="D662" s="167">
        <v>2973190</v>
      </c>
      <c r="E662" s="167">
        <v>2029563.34</v>
      </c>
      <c r="F662" s="168">
        <v>943626.66</v>
      </c>
      <c r="G662" s="145"/>
      <c r="H662" s="145"/>
    </row>
    <row r="663" spans="1:8" ht="22.5" x14ac:dyDescent="0.25">
      <c r="A663" s="164" t="s">
        <v>754</v>
      </c>
      <c r="B663" s="165" t="s">
        <v>454</v>
      </c>
      <c r="C663" s="166" t="s">
        <v>1404</v>
      </c>
      <c r="D663" s="167">
        <v>2283600</v>
      </c>
      <c r="E663" s="167">
        <v>1567743.81</v>
      </c>
      <c r="F663" s="168">
        <v>715856.19</v>
      </c>
      <c r="G663" s="145"/>
      <c r="H663" s="145"/>
    </row>
    <row r="664" spans="1:8" ht="33.75" x14ac:dyDescent="0.25">
      <c r="A664" s="164" t="s">
        <v>756</v>
      </c>
      <c r="B664" s="165" t="s">
        <v>454</v>
      </c>
      <c r="C664" s="166" t="s">
        <v>1405</v>
      </c>
      <c r="D664" s="167">
        <v>689590</v>
      </c>
      <c r="E664" s="167">
        <v>461819.53</v>
      </c>
      <c r="F664" s="168">
        <v>227770.47</v>
      </c>
      <c r="G664" s="145"/>
      <c r="H664" s="145"/>
    </row>
    <row r="665" spans="1:8" ht="22.5" x14ac:dyDescent="0.25">
      <c r="A665" s="164" t="s">
        <v>628</v>
      </c>
      <c r="B665" s="165" t="s">
        <v>454</v>
      </c>
      <c r="C665" s="166" t="s">
        <v>1406</v>
      </c>
      <c r="D665" s="167">
        <v>580034</v>
      </c>
      <c r="E665" s="167">
        <v>371033.82</v>
      </c>
      <c r="F665" s="168">
        <v>209000.18</v>
      </c>
      <c r="G665" s="145"/>
      <c r="H665" s="145"/>
    </row>
    <row r="666" spans="1:8" ht="22.5" x14ac:dyDescent="0.25">
      <c r="A666" s="164" t="s">
        <v>630</v>
      </c>
      <c r="B666" s="165" t="s">
        <v>454</v>
      </c>
      <c r="C666" s="166" t="s">
        <v>1407</v>
      </c>
      <c r="D666" s="167">
        <v>580034</v>
      </c>
      <c r="E666" s="167">
        <v>371033.82</v>
      </c>
      <c r="F666" s="168">
        <v>209000.18</v>
      </c>
      <c r="G666" s="145"/>
      <c r="H666" s="145"/>
    </row>
    <row r="667" spans="1:8" ht="22.5" x14ac:dyDescent="0.25">
      <c r="A667" s="164" t="s">
        <v>632</v>
      </c>
      <c r="B667" s="165" t="s">
        <v>454</v>
      </c>
      <c r="C667" s="166" t="s">
        <v>1408</v>
      </c>
      <c r="D667" s="167">
        <v>580034</v>
      </c>
      <c r="E667" s="167">
        <v>371033.82</v>
      </c>
      <c r="F667" s="168">
        <v>209000.18</v>
      </c>
      <c r="G667" s="145"/>
      <c r="H667" s="145"/>
    </row>
    <row r="668" spans="1:8" ht="15.75" x14ac:dyDescent="0.25">
      <c r="A668" s="164" t="s">
        <v>634</v>
      </c>
      <c r="B668" s="165" t="s">
        <v>454</v>
      </c>
      <c r="C668" s="166" t="s">
        <v>1409</v>
      </c>
      <c r="D668" s="167">
        <v>4750</v>
      </c>
      <c r="E668" s="167">
        <v>0</v>
      </c>
      <c r="F668" s="168">
        <v>4750</v>
      </c>
      <c r="G668" s="145"/>
      <c r="H668" s="145"/>
    </row>
    <row r="669" spans="1:8" ht="15.75" x14ac:dyDescent="0.25">
      <c r="A669" s="164" t="s">
        <v>636</v>
      </c>
      <c r="B669" s="165" t="s">
        <v>454</v>
      </c>
      <c r="C669" s="166" t="s">
        <v>1410</v>
      </c>
      <c r="D669" s="167">
        <v>4750</v>
      </c>
      <c r="E669" s="167">
        <v>0</v>
      </c>
      <c r="F669" s="168">
        <v>4750</v>
      </c>
      <c r="G669" s="145"/>
      <c r="H669" s="145"/>
    </row>
    <row r="670" spans="1:8" ht="22.5" x14ac:dyDescent="0.25">
      <c r="A670" s="164" t="s">
        <v>638</v>
      </c>
      <c r="B670" s="165" t="s">
        <v>454</v>
      </c>
      <c r="C670" s="166" t="s">
        <v>1411</v>
      </c>
      <c r="D670" s="167">
        <v>300</v>
      </c>
      <c r="E670" s="167">
        <v>0</v>
      </c>
      <c r="F670" s="168">
        <v>300</v>
      </c>
      <c r="G670" s="145"/>
      <c r="H670" s="145"/>
    </row>
    <row r="671" spans="1:8" ht="15.75" x14ac:dyDescent="0.25">
      <c r="A671" s="164" t="s">
        <v>642</v>
      </c>
      <c r="B671" s="165" t="s">
        <v>454</v>
      </c>
      <c r="C671" s="166" t="s">
        <v>1412</v>
      </c>
      <c r="D671" s="167">
        <v>4450</v>
      </c>
      <c r="E671" s="167">
        <v>0</v>
      </c>
      <c r="F671" s="168">
        <v>4450</v>
      </c>
      <c r="G671" s="145"/>
      <c r="H671" s="145"/>
    </row>
    <row r="672" spans="1:8" ht="22.5" x14ac:dyDescent="0.25">
      <c r="A672" s="164" t="s">
        <v>47</v>
      </c>
      <c r="B672" s="165" t="s">
        <v>454</v>
      </c>
      <c r="C672" s="166" t="s">
        <v>1413</v>
      </c>
      <c r="D672" s="167">
        <v>65481.56</v>
      </c>
      <c r="E672" s="167">
        <v>65481.56</v>
      </c>
      <c r="F672" s="168">
        <v>0</v>
      </c>
      <c r="G672" s="145"/>
      <c r="H672" s="145"/>
    </row>
    <row r="673" spans="1:8" ht="22.5" x14ac:dyDescent="0.25">
      <c r="A673" s="164" t="s">
        <v>628</v>
      </c>
      <c r="B673" s="165" t="s">
        <v>454</v>
      </c>
      <c r="C673" s="166" t="s">
        <v>1414</v>
      </c>
      <c r="D673" s="167">
        <v>65481.56</v>
      </c>
      <c r="E673" s="167">
        <v>65481.56</v>
      </c>
      <c r="F673" s="168">
        <v>0</v>
      </c>
      <c r="G673" s="145"/>
      <c r="H673" s="145"/>
    </row>
    <row r="674" spans="1:8" ht="22.5" x14ac:dyDescent="0.25">
      <c r="A674" s="164" t="s">
        <v>630</v>
      </c>
      <c r="B674" s="165" t="s">
        <v>454</v>
      </c>
      <c r="C674" s="166" t="s">
        <v>1415</v>
      </c>
      <c r="D674" s="167">
        <v>65481.56</v>
      </c>
      <c r="E674" s="167">
        <v>65481.56</v>
      </c>
      <c r="F674" s="168">
        <v>0</v>
      </c>
      <c r="G674" s="145"/>
      <c r="H674" s="145"/>
    </row>
    <row r="675" spans="1:8" ht="22.5" x14ac:dyDescent="0.25">
      <c r="A675" s="164" t="s">
        <v>632</v>
      </c>
      <c r="B675" s="165" t="s">
        <v>454</v>
      </c>
      <c r="C675" s="166" t="s">
        <v>1416</v>
      </c>
      <c r="D675" s="167">
        <v>65481.56</v>
      </c>
      <c r="E675" s="167">
        <v>65481.56</v>
      </c>
      <c r="F675" s="168">
        <v>0</v>
      </c>
      <c r="G675" s="145"/>
      <c r="H675" s="145"/>
    </row>
    <row r="676" spans="1:8" ht="22.5" x14ac:dyDescent="0.25">
      <c r="A676" s="164" t="s">
        <v>1417</v>
      </c>
      <c r="B676" s="165" t="s">
        <v>454</v>
      </c>
      <c r="C676" s="166" t="s">
        <v>1418</v>
      </c>
      <c r="D676" s="167">
        <v>146096.18</v>
      </c>
      <c r="E676" s="167">
        <v>141577.74</v>
      </c>
      <c r="F676" s="168">
        <v>4518.4399999999996</v>
      </c>
      <c r="G676" s="145"/>
      <c r="H676" s="145"/>
    </row>
    <row r="677" spans="1:8" ht="22.5" x14ac:dyDescent="0.25">
      <c r="A677" s="164" t="s">
        <v>628</v>
      </c>
      <c r="B677" s="165" t="s">
        <v>454</v>
      </c>
      <c r="C677" s="166" t="s">
        <v>1419</v>
      </c>
      <c r="D677" s="167">
        <v>146096.18</v>
      </c>
      <c r="E677" s="167">
        <v>141577.74</v>
      </c>
      <c r="F677" s="168">
        <v>4518.4399999999996</v>
      </c>
      <c r="G677" s="145"/>
      <c r="H677" s="145"/>
    </row>
    <row r="678" spans="1:8" ht="22.5" x14ac:dyDescent="0.25">
      <c r="A678" s="164" t="s">
        <v>630</v>
      </c>
      <c r="B678" s="165" t="s">
        <v>454</v>
      </c>
      <c r="C678" s="166" t="s">
        <v>1420</v>
      </c>
      <c r="D678" s="167">
        <v>146096.18</v>
      </c>
      <c r="E678" s="167">
        <v>141577.74</v>
      </c>
      <c r="F678" s="168">
        <v>4518.4399999999996</v>
      </c>
      <c r="G678" s="145"/>
      <c r="H678" s="145"/>
    </row>
    <row r="679" spans="1:8" ht="22.5" x14ac:dyDescent="0.25">
      <c r="A679" s="164" t="s">
        <v>632</v>
      </c>
      <c r="B679" s="165" t="s">
        <v>454</v>
      </c>
      <c r="C679" s="166" t="s">
        <v>1421</v>
      </c>
      <c r="D679" s="167">
        <v>146096.18</v>
      </c>
      <c r="E679" s="167">
        <v>141577.74</v>
      </c>
      <c r="F679" s="168">
        <v>4518.4399999999996</v>
      </c>
      <c r="G679" s="145"/>
      <c r="H679" s="145"/>
    </row>
    <row r="680" spans="1:8" ht="22.5" x14ac:dyDescent="0.25">
      <c r="A680" s="164" t="s">
        <v>1422</v>
      </c>
      <c r="B680" s="165" t="s">
        <v>454</v>
      </c>
      <c r="C680" s="166" t="s">
        <v>1423</v>
      </c>
      <c r="D680" s="167">
        <v>4518.4399999999996</v>
      </c>
      <c r="E680" s="167">
        <v>4518.4399999999996</v>
      </c>
      <c r="F680" s="168">
        <v>0</v>
      </c>
      <c r="G680" s="145"/>
      <c r="H680" s="145"/>
    </row>
    <row r="681" spans="1:8" ht="22.5" x14ac:dyDescent="0.25">
      <c r="A681" s="164" t="s">
        <v>628</v>
      </c>
      <c r="B681" s="165" t="s">
        <v>454</v>
      </c>
      <c r="C681" s="166" t="s">
        <v>1424</v>
      </c>
      <c r="D681" s="167">
        <v>4518.4399999999996</v>
      </c>
      <c r="E681" s="167">
        <v>4518.4399999999996</v>
      </c>
      <c r="F681" s="168">
        <v>0</v>
      </c>
      <c r="G681" s="145"/>
      <c r="H681" s="145"/>
    </row>
    <row r="682" spans="1:8" ht="22.5" x14ac:dyDescent="0.25">
      <c r="A682" s="164" t="s">
        <v>630</v>
      </c>
      <c r="B682" s="165" t="s">
        <v>454</v>
      </c>
      <c r="C682" s="166" t="s">
        <v>1425</v>
      </c>
      <c r="D682" s="167">
        <v>4518.4399999999996</v>
      </c>
      <c r="E682" s="167">
        <v>4518.4399999999996</v>
      </c>
      <c r="F682" s="168">
        <v>0</v>
      </c>
      <c r="G682" s="145"/>
      <c r="H682" s="145"/>
    </row>
    <row r="683" spans="1:8" ht="22.5" x14ac:dyDescent="0.25">
      <c r="A683" s="164" t="s">
        <v>632</v>
      </c>
      <c r="B683" s="165" t="s">
        <v>454</v>
      </c>
      <c r="C683" s="166" t="s">
        <v>1426</v>
      </c>
      <c r="D683" s="167">
        <v>4518.4399999999996</v>
      </c>
      <c r="E683" s="167">
        <v>4518.4399999999996</v>
      </c>
      <c r="F683" s="168">
        <v>0</v>
      </c>
      <c r="G683" s="145"/>
      <c r="H683" s="145"/>
    </row>
    <row r="684" spans="1:8" ht="45" x14ac:dyDescent="0.25">
      <c r="A684" s="164" t="s">
        <v>1427</v>
      </c>
      <c r="B684" s="165" t="s">
        <v>454</v>
      </c>
      <c r="C684" s="166" t="s">
        <v>1428</v>
      </c>
      <c r="D684" s="167">
        <v>100000</v>
      </c>
      <c r="E684" s="167">
        <v>0</v>
      </c>
      <c r="F684" s="168">
        <v>100000</v>
      </c>
      <c r="G684" s="145"/>
      <c r="H684" s="145"/>
    </row>
    <row r="685" spans="1:8" ht="33.75" x14ac:dyDescent="0.25">
      <c r="A685" s="164" t="s">
        <v>1429</v>
      </c>
      <c r="B685" s="165" t="s">
        <v>454</v>
      </c>
      <c r="C685" s="166" t="s">
        <v>1430</v>
      </c>
      <c r="D685" s="167">
        <v>100000</v>
      </c>
      <c r="E685" s="167">
        <v>0</v>
      </c>
      <c r="F685" s="168">
        <v>100000</v>
      </c>
      <c r="G685" s="145"/>
      <c r="H685" s="145"/>
    </row>
    <row r="686" spans="1:8" ht="22.5" x14ac:dyDescent="0.25">
      <c r="A686" s="164" t="s">
        <v>628</v>
      </c>
      <c r="B686" s="165" t="s">
        <v>454</v>
      </c>
      <c r="C686" s="166" t="s">
        <v>1431</v>
      </c>
      <c r="D686" s="167">
        <v>100000</v>
      </c>
      <c r="E686" s="167">
        <v>0</v>
      </c>
      <c r="F686" s="168">
        <v>100000</v>
      </c>
      <c r="G686" s="145"/>
      <c r="H686" s="145"/>
    </row>
    <row r="687" spans="1:8" ht="22.5" x14ac:dyDescent="0.25">
      <c r="A687" s="164" t="s">
        <v>630</v>
      </c>
      <c r="B687" s="165" t="s">
        <v>454</v>
      </c>
      <c r="C687" s="166" t="s">
        <v>1432</v>
      </c>
      <c r="D687" s="167">
        <v>100000</v>
      </c>
      <c r="E687" s="167">
        <v>0</v>
      </c>
      <c r="F687" s="168">
        <v>100000</v>
      </c>
      <c r="G687" s="145"/>
      <c r="H687" s="145"/>
    </row>
    <row r="688" spans="1:8" ht="22.5" x14ac:dyDescent="0.25">
      <c r="A688" s="164" t="s">
        <v>632</v>
      </c>
      <c r="B688" s="165" t="s">
        <v>454</v>
      </c>
      <c r="C688" s="166" t="s">
        <v>1433</v>
      </c>
      <c r="D688" s="167">
        <v>100000</v>
      </c>
      <c r="E688" s="167">
        <v>0</v>
      </c>
      <c r="F688" s="168">
        <v>100000</v>
      </c>
      <c r="G688" s="145"/>
      <c r="H688" s="145"/>
    </row>
    <row r="689" spans="1:8" ht="15.75" x14ac:dyDescent="0.25">
      <c r="A689" s="164" t="s">
        <v>1434</v>
      </c>
      <c r="B689" s="165" t="s">
        <v>454</v>
      </c>
      <c r="C689" s="166" t="s">
        <v>1435</v>
      </c>
      <c r="D689" s="167">
        <v>8108266</v>
      </c>
      <c r="E689" s="167">
        <v>5348959.6900000004</v>
      </c>
      <c r="F689" s="168">
        <v>2759306.31</v>
      </c>
      <c r="G689" s="145"/>
      <c r="H689" s="145"/>
    </row>
    <row r="690" spans="1:8" ht="33.75" x14ac:dyDescent="0.25">
      <c r="A690" s="164" t="s">
        <v>1353</v>
      </c>
      <c r="B690" s="165" t="s">
        <v>454</v>
      </c>
      <c r="C690" s="166" t="s">
        <v>1436</v>
      </c>
      <c r="D690" s="167">
        <v>8075216</v>
      </c>
      <c r="E690" s="167">
        <v>5346709.6900000004</v>
      </c>
      <c r="F690" s="168">
        <v>2728506.31</v>
      </c>
      <c r="G690" s="145"/>
      <c r="H690" s="145"/>
    </row>
    <row r="691" spans="1:8" ht="33.75" x14ac:dyDescent="0.25">
      <c r="A691" s="164" t="s">
        <v>1437</v>
      </c>
      <c r="B691" s="165" t="s">
        <v>454</v>
      </c>
      <c r="C691" s="166" t="s">
        <v>1438</v>
      </c>
      <c r="D691" s="167">
        <v>8075216</v>
      </c>
      <c r="E691" s="167">
        <v>5346709.6900000004</v>
      </c>
      <c r="F691" s="168">
        <v>2728506.31</v>
      </c>
      <c r="G691" s="145"/>
      <c r="H691" s="145"/>
    </row>
    <row r="692" spans="1:8" ht="22.5" x14ac:dyDescent="0.25">
      <c r="A692" s="164" t="s">
        <v>21</v>
      </c>
      <c r="B692" s="165" t="s">
        <v>454</v>
      </c>
      <c r="C692" s="166" t="s">
        <v>1439</v>
      </c>
      <c r="D692" s="167">
        <v>2925000</v>
      </c>
      <c r="E692" s="167">
        <v>1936241.6</v>
      </c>
      <c r="F692" s="168">
        <v>988758.4</v>
      </c>
      <c r="G692" s="145"/>
      <c r="H692" s="145"/>
    </row>
    <row r="693" spans="1:8" ht="45" x14ac:dyDescent="0.25">
      <c r="A693" s="164" t="s">
        <v>609</v>
      </c>
      <c r="B693" s="165" t="s">
        <v>454</v>
      </c>
      <c r="C693" s="166" t="s">
        <v>1440</v>
      </c>
      <c r="D693" s="167">
        <v>2925000</v>
      </c>
      <c r="E693" s="167">
        <v>1936241.6</v>
      </c>
      <c r="F693" s="168">
        <v>988758.4</v>
      </c>
      <c r="G693" s="145"/>
      <c r="H693" s="145"/>
    </row>
    <row r="694" spans="1:8" ht="22.5" x14ac:dyDescent="0.25">
      <c r="A694" s="164" t="s">
        <v>611</v>
      </c>
      <c r="B694" s="165" t="s">
        <v>454</v>
      </c>
      <c r="C694" s="166" t="s">
        <v>1441</v>
      </c>
      <c r="D694" s="167">
        <v>2925000</v>
      </c>
      <c r="E694" s="167">
        <v>1936241.6</v>
      </c>
      <c r="F694" s="168">
        <v>988758.4</v>
      </c>
      <c r="G694" s="145"/>
      <c r="H694" s="145"/>
    </row>
    <row r="695" spans="1:8" ht="33.75" x14ac:dyDescent="0.25">
      <c r="A695" s="164" t="s">
        <v>613</v>
      </c>
      <c r="B695" s="165" t="s">
        <v>454</v>
      </c>
      <c r="C695" s="166" t="s">
        <v>1442</v>
      </c>
      <c r="D695" s="167">
        <v>2246550</v>
      </c>
      <c r="E695" s="167">
        <v>1503680.13</v>
      </c>
      <c r="F695" s="168">
        <v>742869.87</v>
      </c>
      <c r="G695" s="145"/>
      <c r="H695" s="145"/>
    </row>
    <row r="696" spans="1:8" ht="33.75" x14ac:dyDescent="0.25">
      <c r="A696" s="164" t="s">
        <v>39</v>
      </c>
      <c r="B696" s="165" t="s">
        <v>454</v>
      </c>
      <c r="C696" s="166" t="s">
        <v>1443</v>
      </c>
      <c r="D696" s="167">
        <v>678450</v>
      </c>
      <c r="E696" s="167">
        <v>432561.47</v>
      </c>
      <c r="F696" s="168">
        <v>245888.53</v>
      </c>
      <c r="G696" s="145"/>
      <c r="H696" s="145"/>
    </row>
    <row r="697" spans="1:8" ht="22.5" x14ac:dyDescent="0.25">
      <c r="A697" s="164" t="s">
        <v>25</v>
      </c>
      <c r="B697" s="165" t="s">
        <v>454</v>
      </c>
      <c r="C697" s="166" t="s">
        <v>1444</v>
      </c>
      <c r="D697" s="167">
        <v>5150216</v>
      </c>
      <c r="E697" s="167">
        <v>3410468.09</v>
      </c>
      <c r="F697" s="168">
        <v>1739747.91</v>
      </c>
      <c r="G697" s="145"/>
      <c r="H697" s="145"/>
    </row>
    <row r="698" spans="1:8" ht="45" x14ac:dyDescent="0.25">
      <c r="A698" s="164" t="s">
        <v>609</v>
      </c>
      <c r="B698" s="165" t="s">
        <v>454</v>
      </c>
      <c r="C698" s="166" t="s">
        <v>1445</v>
      </c>
      <c r="D698" s="167">
        <v>4242000</v>
      </c>
      <c r="E698" s="167">
        <v>3068911.6</v>
      </c>
      <c r="F698" s="168">
        <v>1173088.3999999999</v>
      </c>
      <c r="G698" s="145"/>
      <c r="H698" s="145"/>
    </row>
    <row r="699" spans="1:8" ht="15.75" x14ac:dyDescent="0.25">
      <c r="A699" s="164" t="s">
        <v>752</v>
      </c>
      <c r="B699" s="165" t="s">
        <v>454</v>
      </c>
      <c r="C699" s="166" t="s">
        <v>1446</v>
      </c>
      <c r="D699" s="167">
        <v>4242000</v>
      </c>
      <c r="E699" s="167">
        <v>3068911.6</v>
      </c>
      <c r="F699" s="168">
        <v>1173088.3999999999</v>
      </c>
      <c r="G699" s="145"/>
      <c r="H699" s="145"/>
    </row>
    <row r="700" spans="1:8" ht="22.5" x14ac:dyDescent="0.25">
      <c r="A700" s="164" t="s">
        <v>754</v>
      </c>
      <c r="B700" s="165" t="s">
        <v>454</v>
      </c>
      <c r="C700" s="166" t="s">
        <v>1447</v>
      </c>
      <c r="D700" s="167">
        <v>3258000</v>
      </c>
      <c r="E700" s="167">
        <v>2397423.2799999998</v>
      </c>
      <c r="F700" s="168">
        <v>860576.72</v>
      </c>
      <c r="G700" s="145"/>
      <c r="H700" s="145"/>
    </row>
    <row r="701" spans="1:8" ht="33.75" x14ac:dyDescent="0.25">
      <c r="A701" s="164" t="s">
        <v>756</v>
      </c>
      <c r="B701" s="165" t="s">
        <v>454</v>
      </c>
      <c r="C701" s="166" t="s">
        <v>1448</v>
      </c>
      <c r="D701" s="167">
        <v>984000</v>
      </c>
      <c r="E701" s="167">
        <v>671488.32</v>
      </c>
      <c r="F701" s="168">
        <v>312511.68</v>
      </c>
      <c r="G701" s="145"/>
      <c r="H701" s="145"/>
    </row>
    <row r="702" spans="1:8" ht="22.5" x14ac:dyDescent="0.25">
      <c r="A702" s="164" t="s">
        <v>628</v>
      </c>
      <c r="B702" s="165" t="s">
        <v>454</v>
      </c>
      <c r="C702" s="166" t="s">
        <v>1449</v>
      </c>
      <c r="D702" s="167">
        <v>890566</v>
      </c>
      <c r="E702" s="167">
        <v>338846.39</v>
      </c>
      <c r="F702" s="168">
        <v>551719.61</v>
      </c>
      <c r="G702" s="145"/>
      <c r="H702" s="145"/>
    </row>
    <row r="703" spans="1:8" ht="22.5" x14ac:dyDescent="0.25">
      <c r="A703" s="164" t="s">
        <v>630</v>
      </c>
      <c r="B703" s="165" t="s">
        <v>454</v>
      </c>
      <c r="C703" s="166" t="s">
        <v>1450</v>
      </c>
      <c r="D703" s="167">
        <v>890566</v>
      </c>
      <c r="E703" s="167">
        <v>338846.39</v>
      </c>
      <c r="F703" s="168">
        <v>551719.61</v>
      </c>
      <c r="G703" s="145"/>
      <c r="H703" s="145"/>
    </row>
    <row r="704" spans="1:8" ht="22.5" x14ac:dyDescent="0.25">
      <c r="A704" s="164" t="s">
        <v>632</v>
      </c>
      <c r="B704" s="165" t="s">
        <v>454</v>
      </c>
      <c r="C704" s="166" t="s">
        <v>1451</v>
      </c>
      <c r="D704" s="167">
        <v>890566</v>
      </c>
      <c r="E704" s="167">
        <v>338846.39</v>
      </c>
      <c r="F704" s="168">
        <v>551719.61</v>
      </c>
      <c r="G704" s="145"/>
      <c r="H704" s="145"/>
    </row>
    <row r="705" spans="1:8" ht="15.75" x14ac:dyDescent="0.25">
      <c r="A705" s="164" t="s">
        <v>634</v>
      </c>
      <c r="B705" s="165" t="s">
        <v>454</v>
      </c>
      <c r="C705" s="166" t="s">
        <v>1452</v>
      </c>
      <c r="D705" s="167">
        <v>17650</v>
      </c>
      <c r="E705" s="167">
        <v>2710.1</v>
      </c>
      <c r="F705" s="168">
        <v>14939.9</v>
      </c>
      <c r="G705" s="145"/>
      <c r="H705" s="145"/>
    </row>
    <row r="706" spans="1:8" ht="15.75" x14ac:dyDescent="0.25">
      <c r="A706" s="164" t="s">
        <v>636</v>
      </c>
      <c r="B706" s="165" t="s">
        <v>454</v>
      </c>
      <c r="C706" s="166" t="s">
        <v>1453</v>
      </c>
      <c r="D706" s="167">
        <v>17650</v>
      </c>
      <c r="E706" s="167">
        <v>2710.1</v>
      </c>
      <c r="F706" s="168">
        <v>14939.9</v>
      </c>
      <c r="G706" s="145"/>
      <c r="H706" s="145"/>
    </row>
    <row r="707" spans="1:8" ht="22.5" x14ac:dyDescent="0.25">
      <c r="A707" s="164" t="s">
        <v>638</v>
      </c>
      <c r="B707" s="165" t="s">
        <v>454</v>
      </c>
      <c r="C707" s="166" t="s">
        <v>1454</v>
      </c>
      <c r="D707" s="167">
        <v>4800</v>
      </c>
      <c r="E707" s="167">
        <v>316</v>
      </c>
      <c r="F707" s="168">
        <v>4484</v>
      </c>
      <c r="G707" s="145"/>
      <c r="H707" s="145"/>
    </row>
    <row r="708" spans="1:8" ht="15.75" x14ac:dyDescent="0.25">
      <c r="A708" s="164" t="s">
        <v>640</v>
      </c>
      <c r="B708" s="165" t="s">
        <v>454</v>
      </c>
      <c r="C708" s="166" t="s">
        <v>1455</v>
      </c>
      <c r="D708" s="167">
        <v>1250</v>
      </c>
      <c r="E708" s="167">
        <v>800</v>
      </c>
      <c r="F708" s="168">
        <v>450</v>
      </c>
      <c r="G708" s="145"/>
      <c r="H708" s="145"/>
    </row>
    <row r="709" spans="1:8" ht="15.75" x14ac:dyDescent="0.25">
      <c r="A709" s="164" t="s">
        <v>642</v>
      </c>
      <c r="B709" s="165" t="s">
        <v>454</v>
      </c>
      <c r="C709" s="166" t="s">
        <v>1456</v>
      </c>
      <c r="D709" s="167">
        <v>11600</v>
      </c>
      <c r="E709" s="167">
        <v>1594.1</v>
      </c>
      <c r="F709" s="168">
        <v>10005.9</v>
      </c>
      <c r="G709" s="145"/>
      <c r="H709" s="145"/>
    </row>
    <row r="710" spans="1:8" ht="22.5" x14ac:dyDescent="0.25">
      <c r="A710" s="164" t="s">
        <v>691</v>
      </c>
      <c r="B710" s="165" t="s">
        <v>454</v>
      </c>
      <c r="C710" s="166" t="s">
        <v>1457</v>
      </c>
      <c r="D710" s="167">
        <v>30800</v>
      </c>
      <c r="E710" s="167">
        <v>0</v>
      </c>
      <c r="F710" s="168">
        <v>30800</v>
      </c>
      <c r="G710" s="145"/>
      <c r="H710" s="145"/>
    </row>
    <row r="711" spans="1:8" ht="56.25" x14ac:dyDescent="0.25">
      <c r="A711" s="164" t="s">
        <v>705</v>
      </c>
      <c r="B711" s="165" t="s">
        <v>454</v>
      </c>
      <c r="C711" s="166" t="s">
        <v>1458</v>
      </c>
      <c r="D711" s="167">
        <v>30800</v>
      </c>
      <c r="E711" s="167">
        <v>0</v>
      </c>
      <c r="F711" s="168">
        <v>30800</v>
      </c>
      <c r="G711" s="145"/>
      <c r="H711" s="145"/>
    </row>
    <row r="712" spans="1:8" ht="15.75" x14ac:dyDescent="0.25">
      <c r="A712" s="164" t="s">
        <v>707</v>
      </c>
      <c r="B712" s="165" t="s">
        <v>454</v>
      </c>
      <c r="C712" s="166" t="s">
        <v>1459</v>
      </c>
      <c r="D712" s="167">
        <v>19600</v>
      </c>
      <c r="E712" s="167">
        <v>0</v>
      </c>
      <c r="F712" s="168">
        <v>19600</v>
      </c>
      <c r="G712" s="145"/>
      <c r="H712" s="145"/>
    </row>
    <row r="713" spans="1:8" ht="22.5" x14ac:dyDescent="0.25">
      <c r="A713" s="164" t="s">
        <v>628</v>
      </c>
      <c r="B713" s="165" t="s">
        <v>454</v>
      </c>
      <c r="C713" s="166" t="s">
        <v>1460</v>
      </c>
      <c r="D713" s="167">
        <v>19600</v>
      </c>
      <c r="E713" s="167">
        <v>0</v>
      </c>
      <c r="F713" s="168">
        <v>19600</v>
      </c>
      <c r="G713" s="145"/>
      <c r="H713" s="145"/>
    </row>
    <row r="714" spans="1:8" ht="22.5" x14ac:dyDescent="0.25">
      <c r="A714" s="164" t="s">
        <v>630</v>
      </c>
      <c r="B714" s="165" t="s">
        <v>454</v>
      </c>
      <c r="C714" s="166" t="s">
        <v>1461</v>
      </c>
      <c r="D714" s="167">
        <v>19600</v>
      </c>
      <c r="E714" s="167">
        <v>0</v>
      </c>
      <c r="F714" s="168">
        <v>19600</v>
      </c>
      <c r="G714" s="145"/>
      <c r="H714" s="145"/>
    </row>
    <row r="715" spans="1:8" ht="22.5" x14ac:dyDescent="0.25">
      <c r="A715" s="164" t="s">
        <v>632</v>
      </c>
      <c r="B715" s="165" t="s">
        <v>454</v>
      </c>
      <c r="C715" s="166" t="s">
        <v>1462</v>
      </c>
      <c r="D715" s="167">
        <v>19600</v>
      </c>
      <c r="E715" s="167">
        <v>0</v>
      </c>
      <c r="F715" s="168">
        <v>19600</v>
      </c>
      <c r="G715" s="145"/>
      <c r="H715" s="145"/>
    </row>
    <row r="716" spans="1:8" ht="15.75" x14ac:dyDescent="0.25">
      <c r="A716" s="164" t="s">
        <v>717</v>
      </c>
      <c r="B716" s="165" t="s">
        <v>454</v>
      </c>
      <c r="C716" s="166" t="s">
        <v>1463</v>
      </c>
      <c r="D716" s="167">
        <v>11200</v>
      </c>
      <c r="E716" s="167">
        <v>0</v>
      </c>
      <c r="F716" s="168">
        <v>11200</v>
      </c>
      <c r="G716" s="145"/>
      <c r="H716" s="145"/>
    </row>
    <row r="717" spans="1:8" ht="22.5" x14ac:dyDescent="0.25">
      <c r="A717" s="164" t="s">
        <v>628</v>
      </c>
      <c r="B717" s="165" t="s">
        <v>454</v>
      </c>
      <c r="C717" s="166" t="s">
        <v>1464</v>
      </c>
      <c r="D717" s="167">
        <v>11200</v>
      </c>
      <c r="E717" s="167">
        <v>0</v>
      </c>
      <c r="F717" s="168">
        <v>11200</v>
      </c>
      <c r="G717" s="145"/>
      <c r="H717" s="145"/>
    </row>
    <row r="718" spans="1:8" ht="22.5" x14ac:dyDescent="0.25">
      <c r="A718" s="164" t="s">
        <v>630</v>
      </c>
      <c r="B718" s="165" t="s">
        <v>454</v>
      </c>
      <c r="C718" s="166" t="s">
        <v>1465</v>
      </c>
      <c r="D718" s="167">
        <v>11200</v>
      </c>
      <c r="E718" s="167">
        <v>0</v>
      </c>
      <c r="F718" s="168">
        <v>11200</v>
      </c>
      <c r="G718" s="145"/>
      <c r="H718" s="145"/>
    </row>
    <row r="719" spans="1:8" ht="22.5" x14ac:dyDescent="0.25">
      <c r="A719" s="164" t="s">
        <v>632</v>
      </c>
      <c r="B719" s="165" t="s">
        <v>454</v>
      </c>
      <c r="C719" s="166" t="s">
        <v>1466</v>
      </c>
      <c r="D719" s="167">
        <v>11200</v>
      </c>
      <c r="E719" s="167">
        <v>0</v>
      </c>
      <c r="F719" s="168">
        <v>11200</v>
      </c>
      <c r="G719" s="145"/>
      <c r="H719" s="145"/>
    </row>
    <row r="720" spans="1:8" ht="33.75" x14ac:dyDescent="0.25">
      <c r="A720" s="164" t="s">
        <v>33</v>
      </c>
      <c r="B720" s="165" t="s">
        <v>454</v>
      </c>
      <c r="C720" s="166" t="s">
        <v>1467</v>
      </c>
      <c r="D720" s="167">
        <v>2250</v>
      </c>
      <c r="E720" s="167">
        <v>2250</v>
      </c>
      <c r="F720" s="168">
        <v>0</v>
      </c>
      <c r="G720" s="145"/>
      <c r="H720" s="145"/>
    </row>
    <row r="721" spans="1:8" ht="15.75" x14ac:dyDescent="0.25">
      <c r="A721" s="164" t="s">
        <v>27</v>
      </c>
      <c r="B721" s="165" t="s">
        <v>454</v>
      </c>
      <c r="C721" s="166" t="s">
        <v>1468</v>
      </c>
      <c r="D721" s="167">
        <v>2250</v>
      </c>
      <c r="E721" s="167">
        <v>2250</v>
      </c>
      <c r="F721" s="168">
        <v>0</v>
      </c>
      <c r="G721" s="145"/>
      <c r="H721" s="145"/>
    </row>
    <row r="722" spans="1:8" ht="22.5" x14ac:dyDescent="0.25">
      <c r="A722" s="164" t="s">
        <v>628</v>
      </c>
      <c r="B722" s="165" t="s">
        <v>454</v>
      </c>
      <c r="C722" s="166" t="s">
        <v>1469</v>
      </c>
      <c r="D722" s="167">
        <v>2250</v>
      </c>
      <c r="E722" s="167">
        <v>2250</v>
      </c>
      <c r="F722" s="168">
        <v>0</v>
      </c>
      <c r="G722" s="145"/>
      <c r="H722" s="145"/>
    </row>
    <row r="723" spans="1:8" ht="22.5" x14ac:dyDescent="0.25">
      <c r="A723" s="164" t="s">
        <v>630</v>
      </c>
      <c r="B723" s="165" t="s">
        <v>454</v>
      </c>
      <c r="C723" s="166" t="s">
        <v>1470</v>
      </c>
      <c r="D723" s="167">
        <v>2250</v>
      </c>
      <c r="E723" s="167">
        <v>2250</v>
      </c>
      <c r="F723" s="168">
        <v>0</v>
      </c>
      <c r="G723" s="145"/>
      <c r="H723" s="145"/>
    </row>
    <row r="724" spans="1:8" ht="22.5" x14ac:dyDescent="0.25">
      <c r="A724" s="164" t="s">
        <v>632</v>
      </c>
      <c r="B724" s="165" t="s">
        <v>454</v>
      </c>
      <c r="C724" s="166" t="s">
        <v>1471</v>
      </c>
      <c r="D724" s="167">
        <v>2250</v>
      </c>
      <c r="E724" s="167">
        <v>2250</v>
      </c>
      <c r="F724" s="168">
        <v>0</v>
      </c>
      <c r="G724" s="145"/>
      <c r="H724" s="145"/>
    </row>
    <row r="725" spans="1:8" ht="15.75" x14ac:dyDescent="0.25">
      <c r="A725" s="164" t="s">
        <v>1472</v>
      </c>
      <c r="B725" s="165" t="s">
        <v>454</v>
      </c>
      <c r="C725" s="166" t="s">
        <v>1473</v>
      </c>
      <c r="D725" s="167">
        <v>13621620</v>
      </c>
      <c r="E725" s="167">
        <v>7475458.1200000001</v>
      </c>
      <c r="F725" s="168">
        <v>6146161.8799999999</v>
      </c>
      <c r="G725" s="145"/>
      <c r="H725" s="145"/>
    </row>
    <row r="726" spans="1:8" ht="15.75" x14ac:dyDescent="0.25">
      <c r="A726" s="164" t="s">
        <v>1474</v>
      </c>
      <c r="B726" s="165" t="s">
        <v>454</v>
      </c>
      <c r="C726" s="166" t="s">
        <v>1475</v>
      </c>
      <c r="D726" s="167">
        <v>13621620</v>
      </c>
      <c r="E726" s="167">
        <v>7475458.1200000001</v>
      </c>
      <c r="F726" s="168">
        <v>6146161.8799999999</v>
      </c>
      <c r="G726" s="145"/>
      <c r="H726" s="145"/>
    </row>
    <row r="727" spans="1:8" ht="33.75" x14ac:dyDescent="0.25">
      <c r="A727" s="164" t="s">
        <v>1353</v>
      </c>
      <c r="B727" s="165" t="s">
        <v>454</v>
      </c>
      <c r="C727" s="166" t="s">
        <v>1476</v>
      </c>
      <c r="D727" s="167">
        <v>13621620</v>
      </c>
      <c r="E727" s="167">
        <v>7475458.1200000001</v>
      </c>
      <c r="F727" s="168">
        <v>6146161.8799999999</v>
      </c>
      <c r="G727" s="145"/>
      <c r="H727" s="145"/>
    </row>
    <row r="728" spans="1:8" ht="22.5" x14ac:dyDescent="0.25">
      <c r="A728" s="164" t="s">
        <v>1369</v>
      </c>
      <c r="B728" s="165" t="s">
        <v>454</v>
      </c>
      <c r="C728" s="166" t="s">
        <v>1477</v>
      </c>
      <c r="D728" s="167">
        <v>13621620</v>
      </c>
      <c r="E728" s="167">
        <v>7475458.1200000001</v>
      </c>
      <c r="F728" s="168">
        <v>6146161.8799999999</v>
      </c>
      <c r="G728" s="145"/>
      <c r="H728" s="145"/>
    </row>
    <row r="729" spans="1:8" ht="33.75" x14ac:dyDescent="0.25">
      <c r="A729" s="164" t="s">
        <v>1478</v>
      </c>
      <c r="B729" s="165" t="s">
        <v>454</v>
      </c>
      <c r="C729" s="166" t="s">
        <v>1479</v>
      </c>
      <c r="D729" s="167">
        <v>400000</v>
      </c>
      <c r="E729" s="167">
        <v>298580</v>
      </c>
      <c r="F729" s="168">
        <v>101420</v>
      </c>
      <c r="G729" s="145"/>
      <c r="H729" s="145"/>
    </row>
    <row r="730" spans="1:8" ht="45" x14ac:dyDescent="0.25">
      <c r="A730" s="164" t="s">
        <v>609</v>
      </c>
      <c r="B730" s="165" t="s">
        <v>454</v>
      </c>
      <c r="C730" s="166" t="s">
        <v>1480</v>
      </c>
      <c r="D730" s="167">
        <v>18000</v>
      </c>
      <c r="E730" s="167">
        <v>18000</v>
      </c>
      <c r="F730" s="168">
        <v>0</v>
      </c>
      <c r="G730" s="145"/>
      <c r="H730" s="145"/>
    </row>
    <row r="731" spans="1:8" ht="15.75" x14ac:dyDescent="0.25">
      <c r="A731" s="164" t="s">
        <v>752</v>
      </c>
      <c r="B731" s="165" t="s">
        <v>454</v>
      </c>
      <c r="C731" s="166" t="s">
        <v>1481</v>
      </c>
      <c r="D731" s="167">
        <v>18000</v>
      </c>
      <c r="E731" s="167">
        <v>18000</v>
      </c>
      <c r="F731" s="168">
        <v>0</v>
      </c>
      <c r="G731" s="145"/>
      <c r="H731" s="145"/>
    </row>
    <row r="732" spans="1:8" ht="33.75" x14ac:dyDescent="0.25">
      <c r="A732" s="164" t="s">
        <v>1482</v>
      </c>
      <c r="B732" s="165" t="s">
        <v>454</v>
      </c>
      <c r="C732" s="166" t="s">
        <v>1483</v>
      </c>
      <c r="D732" s="167">
        <v>18000</v>
      </c>
      <c r="E732" s="167">
        <v>18000</v>
      </c>
      <c r="F732" s="168">
        <v>0</v>
      </c>
      <c r="G732" s="145"/>
      <c r="H732" s="145"/>
    </row>
    <row r="733" spans="1:8" ht="22.5" x14ac:dyDescent="0.25">
      <c r="A733" s="164" t="s">
        <v>628</v>
      </c>
      <c r="B733" s="165" t="s">
        <v>454</v>
      </c>
      <c r="C733" s="166" t="s">
        <v>1484</v>
      </c>
      <c r="D733" s="167">
        <v>382000</v>
      </c>
      <c r="E733" s="167">
        <v>280580</v>
      </c>
      <c r="F733" s="168">
        <v>101420</v>
      </c>
      <c r="G733" s="145"/>
      <c r="H733" s="145"/>
    </row>
    <row r="734" spans="1:8" ht="22.5" x14ac:dyDescent="0.25">
      <c r="A734" s="164" t="s">
        <v>630</v>
      </c>
      <c r="B734" s="165" t="s">
        <v>454</v>
      </c>
      <c r="C734" s="166" t="s">
        <v>1485</v>
      </c>
      <c r="D734" s="167">
        <v>382000</v>
      </c>
      <c r="E734" s="167">
        <v>280580</v>
      </c>
      <c r="F734" s="168">
        <v>101420</v>
      </c>
      <c r="G734" s="145"/>
      <c r="H734" s="145"/>
    </row>
    <row r="735" spans="1:8" ht="22.5" x14ac:dyDescent="0.25">
      <c r="A735" s="164" t="s">
        <v>632</v>
      </c>
      <c r="B735" s="165" t="s">
        <v>454</v>
      </c>
      <c r="C735" s="166" t="s">
        <v>1486</v>
      </c>
      <c r="D735" s="167">
        <v>382000</v>
      </c>
      <c r="E735" s="167">
        <v>280580</v>
      </c>
      <c r="F735" s="168">
        <v>101420</v>
      </c>
      <c r="G735" s="145"/>
      <c r="H735" s="145"/>
    </row>
    <row r="736" spans="1:8" ht="22.5" x14ac:dyDescent="0.25">
      <c r="A736" s="164" t="s">
        <v>25</v>
      </c>
      <c r="B736" s="165" t="s">
        <v>454</v>
      </c>
      <c r="C736" s="166" t="s">
        <v>1487</v>
      </c>
      <c r="D736" s="167">
        <v>9913075</v>
      </c>
      <c r="E736" s="167">
        <v>6980283.1200000001</v>
      </c>
      <c r="F736" s="168">
        <v>2932791.88</v>
      </c>
      <c r="G736" s="145"/>
      <c r="H736" s="145"/>
    </row>
    <row r="737" spans="1:8" ht="22.5" x14ac:dyDescent="0.25">
      <c r="A737" s="164" t="s">
        <v>562</v>
      </c>
      <c r="B737" s="165" t="s">
        <v>454</v>
      </c>
      <c r="C737" s="166" t="s">
        <v>1488</v>
      </c>
      <c r="D737" s="167">
        <v>9913075</v>
      </c>
      <c r="E737" s="167">
        <v>6980283.1200000001</v>
      </c>
      <c r="F737" s="168">
        <v>2932791.88</v>
      </c>
      <c r="G737" s="145"/>
      <c r="H737" s="145"/>
    </row>
    <row r="738" spans="1:8" ht="15.75" x14ac:dyDescent="0.25">
      <c r="A738" s="164" t="s">
        <v>563</v>
      </c>
      <c r="B738" s="165" t="s">
        <v>454</v>
      </c>
      <c r="C738" s="166" t="s">
        <v>1489</v>
      </c>
      <c r="D738" s="167">
        <v>9913075</v>
      </c>
      <c r="E738" s="167">
        <v>6980283.1200000001</v>
      </c>
      <c r="F738" s="168">
        <v>2932791.88</v>
      </c>
      <c r="G738" s="145"/>
      <c r="H738" s="145"/>
    </row>
    <row r="739" spans="1:8" ht="56.25" x14ac:dyDescent="0.25">
      <c r="A739" s="164" t="s">
        <v>1023</v>
      </c>
      <c r="B739" s="165" t="s">
        <v>454</v>
      </c>
      <c r="C739" s="166" t="s">
        <v>1490</v>
      </c>
      <c r="D739" s="167">
        <v>9913075</v>
      </c>
      <c r="E739" s="167">
        <v>6980283.1200000001</v>
      </c>
      <c r="F739" s="168">
        <v>2932791.88</v>
      </c>
      <c r="G739" s="145"/>
      <c r="H739" s="145"/>
    </row>
    <row r="740" spans="1:8" ht="22.5" x14ac:dyDescent="0.25">
      <c r="A740" s="164" t="s">
        <v>1491</v>
      </c>
      <c r="B740" s="165" t="s">
        <v>454</v>
      </c>
      <c r="C740" s="166" t="s">
        <v>1492</v>
      </c>
      <c r="D740" s="167">
        <v>66142</v>
      </c>
      <c r="E740" s="167">
        <v>66142</v>
      </c>
      <c r="F740" s="168">
        <v>0</v>
      </c>
      <c r="G740" s="145"/>
      <c r="H740" s="145"/>
    </row>
    <row r="741" spans="1:8" ht="22.5" x14ac:dyDescent="0.25">
      <c r="A741" s="164" t="s">
        <v>562</v>
      </c>
      <c r="B741" s="165" t="s">
        <v>454</v>
      </c>
      <c r="C741" s="166" t="s">
        <v>1493</v>
      </c>
      <c r="D741" s="167">
        <v>66142</v>
      </c>
      <c r="E741" s="167">
        <v>66142</v>
      </c>
      <c r="F741" s="168">
        <v>0</v>
      </c>
      <c r="G741" s="145"/>
      <c r="H741" s="145"/>
    </row>
    <row r="742" spans="1:8" ht="15.75" x14ac:dyDescent="0.25">
      <c r="A742" s="164" t="s">
        <v>563</v>
      </c>
      <c r="B742" s="165" t="s">
        <v>454</v>
      </c>
      <c r="C742" s="166" t="s">
        <v>1494</v>
      </c>
      <c r="D742" s="167">
        <v>66142</v>
      </c>
      <c r="E742" s="167">
        <v>66142</v>
      </c>
      <c r="F742" s="168">
        <v>0</v>
      </c>
      <c r="G742" s="145"/>
      <c r="H742" s="145"/>
    </row>
    <row r="743" spans="1:8" ht="15.75" x14ac:dyDescent="0.25">
      <c r="A743" s="164" t="s">
        <v>671</v>
      </c>
      <c r="B743" s="165" t="s">
        <v>454</v>
      </c>
      <c r="C743" s="166" t="s">
        <v>1495</v>
      </c>
      <c r="D743" s="167">
        <v>66142</v>
      </c>
      <c r="E743" s="167">
        <v>66142</v>
      </c>
      <c r="F743" s="168">
        <v>0</v>
      </c>
      <c r="G743" s="145"/>
      <c r="H743" s="145"/>
    </row>
    <row r="744" spans="1:8" ht="33.75" x14ac:dyDescent="0.25">
      <c r="A744" s="164" t="s">
        <v>1496</v>
      </c>
      <c r="B744" s="165" t="s">
        <v>454</v>
      </c>
      <c r="C744" s="166" t="s">
        <v>1497</v>
      </c>
      <c r="D744" s="167">
        <v>3113875</v>
      </c>
      <c r="E744" s="167">
        <v>1925</v>
      </c>
      <c r="F744" s="168">
        <v>3111950</v>
      </c>
      <c r="G744" s="145"/>
      <c r="H744" s="145"/>
    </row>
    <row r="745" spans="1:8" ht="22.5" x14ac:dyDescent="0.25">
      <c r="A745" s="164" t="s">
        <v>562</v>
      </c>
      <c r="B745" s="165" t="s">
        <v>454</v>
      </c>
      <c r="C745" s="166" t="s">
        <v>1498</v>
      </c>
      <c r="D745" s="167">
        <v>3113875</v>
      </c>
      <c r="E745" s="167">
        <v>1925</v>
      </c>
      <c r="F745" s="168">
        <v>3111950</v>
      </c>
      <c r="G745" s="145"/>
      <c r="H745" s="145"/>
    </row>
    <row r="746" spans="1:8" ht="15.75" x14ac:dyDescent="0.25">
      <c r="A746" s="164" t="s">
        <v>563</v>
      </c>
      <c r="B746" s="165" t="s">
        <v>454</v>
      </c>
      <c r="C746" s="166" t="s">
        <v>1499</v>
      </c>
      <c r="D746" s="167">
        <v>3113875</v>
      </c>
      <c r="E746" s="167">
        <v>1925</v>
      </c>
      <c r="F746" s="168">
        <v>3111950</v>
      </c>
      <c r="G746" s="145"/>
      <c r="H746" s="145"/>
    </row>
    <row r="747" spans="1:8" ht="15.75" x14ac:dyDescent="0.25">
      <c r="A747" s="164" t="s">
        <v>671</v>
      </c>
      <c r="B747" s="165" t="s">
        <v>454</v>
      </c>
      <c r="C747" s="166" t="s">
        <v>1500</v>
      </c>
      <c r="D747" s="167">
        <v>3113875</v>
      </c>
      <c r="E747" s="167">
        <v>1925</v>
      </c>
      <c r="F747" s="168">
        <v>3111950</v>
      </c>
      <c r="G747" s="145"/>
      <c r="H747" s="145"/>
    </row>
    <row r="748" spans="1:8" ht="33.75" x14ac:dyDescent="0.25">
      <c r="A748" s="164" t="s">
        <v>1501</v>
      </c>
      <c r="B748" s="165" t="s">
        <v>454</v>
      </c>
      <c r="C748" s="166" t="s">
        <v>1502</v>
      </c>
      <c r="D748" s="167">
        <v>128528</v>
      </c>
      <c r="E748" s="167">
        <v>128528</v>
      </c>
      <c r="F748" s="168">
        <v>0</v>
      </c>
      <c r="G748" s="145"/>
      <c r="H748" s="145"/>
    </row>
    <row r="749" spans="1:8" ht="22.5" x14ac:dyDescent="0.25">
      <c r="A749" s="164" t="s">
        <v>562</v>
      </c>
      <c r="B749" s="165" t="s">
        <v>454</v>
      </c>
      <c r="C749" s="166" t="s">
        <v>1503</v>
      </c>
      <c r="D749" s="167">
        <v>128528</v>
      </c>
      <c r="E749" s="167">
        <v>128528</v>
      </c>
      <c r="F749" s="168">
        <v>0</v>
      </c>
      <c r="G749" s="145"/>
      <c r="H749" s="145"/>
    </row>
    <row r="750" spans="1:8" ht="15.75" x14ac:dyDescent="0.25">
      <c r="A750" s="164" t="s">
        <v>563</v>
      </c>
      <c r="B750" s="165" t="s">
        <v>454</v>
      </c>
      <c r="C750" s="166" t="s">
        <v>1504</v>
      </c>
      <c r="D750" s="167">
        <v>128528</v>
      </c>
      <c r="E750" s="167">
        <v>128528</v>
      </c>
      <c r="F750" s="168">
        <v>0</v>
      </c>
      <c r="G750" s="145"/>
      <c r="H750" s="145"/>
    </row>
    <row r="751" spans="1:8" ht="15.75" x14ac:dyDescent="0.25">
      <c r="A751" s="164" t="s">
        <v>671</v>
      </c>
      <c r="B751" s="165" t="s">
        <v>454</v>
      </c>
      <c r="C751" s="166" t="s">
        <v>1505</v>
      </c>
      <c r="D751" s="167">
        <v>128528</v>
      </c>
      <c r="E751" s="167">
        <v>128528</v>
      </c>
      <c r="F751" s="168">
        <v>0</v>
      </c>
      <c r="G751" s="145"/>
      <c r="H751" s="145"/>
    </row>
    <row r="752" spans="1:8" ht="15.75" x14ac:dyDescent="0.25">
      <c r="A752" s="176" t="s">
        <v>1506</v>
      </c>
      <c r="B752" s="165" t="s">
        <v>454</v>
      </c>
      <c r="C752" s="166" t="s">
        <v>1507</v>
      </c>
      <c r="D752" s="167">
        <v>2794000</v>
      </c>
      <c r="E752" s="167">
        <v>1907911.31</v>
      </c>
      <c r="F752" s="168">
        <v>886088.69</v>
      </c>
      <c r="G752" s="145"/>
      <c r="H752" s="145"/>
    </row>
    <row r="753" spans="1:8" ht="15.75" x14ac:dyDescent="0.25">
      <c r="A753" s="164" t="s">
        <v>599</v>
      </c>
      <c r="B753" s="165" t="s">
        <v>454</v>
      </c>
      <c r="C753" s="166" t="s">
        <v>1508</v>
      </c>
      <c r="D753" s="167">
        <v>2794000</v>
      </c>
      <c r="E753" s="167">
        <v>1907911.31</v>
      </c>
      <c r="F753" s="168">
        <v>886088.69</v>
      </c>
      <c r="G753" s="145"/>
      <c r="H753" s="145"/>
    </row>
    <row r="754" spans="1:8" ht="33.75" x14ac:dyDescent="0.25">
      <c r="A754" s="164" t="s">
        <v>1509</v>
      </c>
      <c r="B754" s="165" t="s">
        <v>454</v>
      </c>
      <c r="C754" s="166" t="s">
        <v>1510</v>
      </c>
      <c r="D754" s="167">
        <v>2794000</v>
      </c>
      <c r="E754" s="167">
        <v>1907911.31</v>
      </c>
      <c r="F754" s="168">
        <v>886088.69</v>
      </c>
      <c r="G754" s="145"/>
      <c r="H754" s="145"/>
    </row>
    <row r="755" spans="1:8" ht="22.5" x14ac:dyDescent="0.25">
      <c r="A755" s="164" t="s">
        <v>603</v>
      </c>
      <c r="B755" s="165" t="s">
        <v>454</v>
      </c>
      <c r="C755" s="166" t="s">
        <v>1511</v>
      </c>
      <c r="D755" s="167">
        <v>2794000</v>
      </c>
      <c r="E755" s="167">
        <v>1907911.31</v>
      </c>
      <c r="F755" s="168">
        <v>886088.69</v>
      </c>
      <c r="G755" s="145"/>
      <c r="H755" s="145"/>
    </row>
    <row r="756" spans="1:8" ht="22.5" x14ac:dyDescent="0.25">
      <c r="A756" s="164" t="s">
        <v>605</v>
      </c>
      <c r="B756" s="165" t="s">
        <v>454</v>
      </c>
      <c r="C756" s="166" t="s">
        <v>1512</v>
      </c>
      <c r="D756" s="167">
        <v>2794000</v>
      </c>
      <c r="E756" s="167">
        <v>1907911.31</v>
      </c>
      <c r="F756" s="168">
        <v>886088.69</v>
      </c>
      <c r="G756" s="145"/>
      <c r="H756" s="145"/>
    </row>
    <row r="757" spans="1:8" ht="22.5" x14ac:dyDescent="0.25">
      <c r="A757" s="164" t="s">
        <v>21</v>
      </c>
      <c r="B757" s="165" t="s">
        <v>454</v>
      </c>
      <c r="C757" s="166" t="s">
        <v>1513</v>
      </c>
      <c r="D757" s="167">
        <v>2794000</v>
      </c>
      <c r="E757" s="167">
        <v>1907911.31</v>
      </c>
      <c r="F757" s="168">
        <v>886088.69</v>
      </c>
      <c r="G757" s="145"/>
      <c r="H757" s="145"/>
    </row>
    <row r="758" spans="1:8" ht="45" x14ac:dyDescent="0.25">
      <c r="A758" s="164" t="s">
        <v>609</v>
      </c>
      <c r="B758" s="165" t="s">
        <v>454</v>
      </c>
      <c r="C758" s="166" t="s">
        <v>1514</v>
      </c>
      <c r="D758" s="167">
        <v>2113000</v>
      </c>
      <c r="E758" s="167">
        <v>1451756.06</v>
      </c>
      <c r="F758" s="168">
        <v>661243.93999999994</v>
      </c>
      <c r="G758" s="145"/>
      <c r="H758" s="145"/>
    </row>
    <row r="759" spans="1:8" ht="22.5" x14ac:dyDescent="0.25">
      <c r="A759" s="164" t="s">
        <v>611</v>
      </c>
      <c r="B759" s="165" t="s">
        <v>454</v>
      </c>
      <c r="C759" s="166" t="s">
        <v>1515</v>
      </c>
      <c r="D759" s="167">
        <v>2113000</v>
      </c>
      <c r="E759" s="167">
        <v>1451756.06</v>
      </c>
      <c r="F759" s="168">
        <v>661243.93999999994</v>
      </c>
      <c r="G759" s="145"/>
      <c r="H759" s="145"/>
    </row>
    <row r="760" spans="1:8" ht="33.75" x14ac:dyDescent="0.25">
      <c r="A760" s="164" t="s">
        <v>613</v>
      </c>
      <c r="B760" s="165" t="s">
        <v>454</v>
      </c>
      <c r="C760" s="166" t="s">
        <v>1516</v>
      </c>
      <c r="D760" s="167">
        <v>1540000</v>
      </c>
      <c r="E760" s="167">
        <v>1116875.6000000001</v>
      </c>
      <c r="F760" s="168">
        <v>423124.4</v>
      </c>
      <c r="G760" s="145"/>
      <c r="H760" s="145"/>
    </row>
    <row r="761" spans="1:8" ht="45" x14ac:dyDescent="0.25">
      <c r="A761" s="164" t="s">
        <v>1517</v>
      </c>
      <c r="B761" s="165" t="s">
        <v>454</v>
      </c>
      <c r="C761" s="166" t="s">
        <v>1518</v>
      </c>
      <c r="D761" s="167">
        <v>108000</v>
      </c>
      <c r="E761" s="167">
        <v>0</v>
      </c>
      <c r="F761" s="168">
        <v>108000</v>
      </c>
      <c r="G761" s="145"/>
      <c r="H761" s="145"/>
    </row>
    <row r="762" spans="1:8" ht="33.75" x14ac:dyDescent="0.25">
      <c r="A762" s="164" t="s">
        <v>39</v>
      </c>
      <c r="B762" s="165" t="s">
        <v>454</v>
      </c>
      <c r="C762" s="166" t="s">
        <v>1519</v>
      </c>
      <c r="D762" s="167">
        <v>465000</v>
      </c>
      <c r="E762" s="167">
        <v>334880.46000000002</v>
      </c>
      <c r="F762" s="168">
        <v>130119.54</v>
      </c>
      <c r="G762" s="145"/>
      <c r="H762" s="145"/>
    </row>
    <row r="763" spans="1:8" ht="22.5" x14ac:dyDescent="0.25">
      <c r="A763" s="164" t="s">
        <v>628</v>
      </c>
      <c r="B763" s="165" t="s">
        <v>454</v>
      </c>
      <c r="C763" s="166" t="s">
        <v>1520</v>
      </c>
      <c r="D763" s="167">
        <v>678000</v>
      </c>
      <c r="E763" s="167">
        <v>455855.25</v>
      </c>
      <c r="F763" s="168">
        <v>222144.75</v>
      </c>
      <c r="G763" s="145"/>
      <c r="H763" s="145"/>
    </row>
    <row r="764" spans="1:8" ht="22.5" x14ac:dyDescent="0.25">
      <c r="A764" s="164" t="s">
        <v>630</v>
      </c>
      <c r="B764" s="165" t="s">
        <v>454</v>
      </c>
      <c r="C764" s="166" t="s">
        <v>1521</v>
      </c>
      <c r="D764" s="167">
        <v>678000</v>
      </c>
      <c r="E764" s="167">
        <v>455855.25</v>
      </c>
      <c r="F764" s="168">
        <v>222144.75</v>
      </c>
      <c r="G764" s="145"/>
      <c r="H764" s="145"/>
    </row>
    <row r="765" spans="1:8" ht="22.5" x14ac:dyDescent="0.25">
      <c r="A765" s="164" t="s">
        <v>632</v>
      </c>
      <c r="B765" s="165" t="s">
        <v>454</v>
      </c>
      <c r="C765" s="166" t="s">
        <v>1522</v>
      </c>
      <c r="D765" s="167">
        <v>678000</v>
      </c>
      <c r="E765" s="167">
        <v>455855.25</v>
      </c>
      <c r="F765" s="168">
        <v>222144.75</v>
      </c>
      <c r="G765" s="145"/>
      <c r="H765" s="145"/>
    </row>
    <row r="766" spans="1:8" ht="15.75" x14ac:dyDescent="0.25">
      <c r="A766" s="164" t="s">
        <v>634</v>
      </c>
      <c r="B766" s="165" t="s">
        <v>454</v>
      </c>
      <c r="C766" s="166" t="s">
        <v>1523</v>
      </c>
      <c r="D766" s="167">
        <v>3000</v>
      </c>
      <c r="E766" s="167">
        <v>300</v>
      </c>
      <c r="F766" s="168">
        <v>2700</v>
      </c>
      <c r="G766" s="145"/>
      <c r="H766" s="145"/>
    </row>
    <row r="767" spans="1:8" ht="15.75" x14ac:dyDescent="0.25">
      <c r="A767" s="164" t="s">
        <v>636</v>
      </c>
      <c r="B767" s="165" t="s">
        <v>454</v>
      </c>
      <c r="C767" s="166" t="s">
        <v>1524</v>
      </c>
      <c r="D767" s="167">
        <v>3000</v>
      </c>
      <c r="E767" s="167">
        <v>300</v>
      </c>
      <c r="F767" s="168">
        <v>2700</v>
      </c>
      <c r="G767" s="145"/>
      <c r="H767" s="145"/>
    </row>
    <row r="768" spans="1:8" ht="22.5" x14ac:dyDescent="0.25">
      <c r="A768" s="164" t="s">
        <v>638</v>
      </c>
      <c r="B768" s="165" t="s">
        <v>454</v>
      </c>
      <c r="C768" s="166" t="s">
        <v>1525</v>
      </c>
      <c r="D768" s="167">
        <v>2000</v>
      </c>
      <c r="E768" s="167">
        <v>0</v>
      </c>
      <c r="F768" s="168">
        <v>2000</v>
      </c>
      <c r="G768" s="145"/>
      <c r="H768" s="145"/>
    </row>
    <row r="769" spans="1:8" ht="15.75" x14ac:dyDescent="0.25">
      <c r="A769" s="164" t="s">
        <v>642</v>
      </c>
      <c r="B769" s="165" t="s">
        <v>454</v>
      </c>
      <c r="C769" s="166" t="s">
        <v>1526</v>
      </c>
      <c r="D769" s="167">
        <v>1000</v>
      </c>
      <c r="E769" s="167">
        <v>300</v>
      </c>
      <c r="F769" s="168">
        <v>700</v>
      </c>
      <c r="G769" s="145"/>
      <c r="H769" s="145"/>
    </row>
    <row r="770" spans="1:8" ht="22.5" x14ac:dyDescent="0.25">
      <c r="A770" s="176" t="s">
        <v>1527</v>
      </c>
      <c r="B770" s="165" t="s">
        <v>454</v>
      </c>
      <c r="C770" s="166" t="s">
        <v>1528</v>
      </c>
      <c r="D770" s="167">
        <v>2532000</v>
      </c>
      <c r="E770" s="167">
        <v>1774663.38</v>
      </c>
      <c r="F770" s="168">
        <v>757336.62</v>
      </c>
      <c r="G770" s="145"/>
      <c r="H770" s="145"/>
    </row>
    <row r="771" spans="1:8" ht="15.75" x14ac:dyDescent="0.25">
      <c r="A771" s="164" t="s">
        <v>599</v>
      </c>
      <c r="B771" s="165" t="s">
        <v>454</v>
      </c>
      <c r="C771" s="166" t="s">
        <v>1529</v>
      </c>
      <c r="D771" s="167">
        <v>2532000</v>
      </c>
      <c r="E771" s="167">
        <v>1774663.38</v>
      </c>
      <c r="F771" s="168">
        <v>757336.62</v>
      </c>
      <c r="G771" s="145"/>
      <c r="H771" s="145"/>
    </row>
    <row r="772" spans="1:8" ht="33.75" x14ac:dyDescent="0.25">
      <c r="A772" s="164" t="s">
        <v>1530</v>
      </c>
      <c r="B772" s="165" t="s">
        <v>454</v>
      </c>
      <c r="C772" s="166" t="s">
        <v>1531</v>
      </c>
      <c r="D772" s="167">
        <v>2532000</v>
      </c>
      <c r="E772" s="167">
        <v>1774663.38</v>
      </c>
      <c r="F772" s="168">
        <v>757336.62</v>
      </c>
      <c r="G772" s="145"/>
      <c r="H772" s="145"/>
    </row>
    <row r="773" spans="1:8" ht="22.5" x14ac:dyDescent="0.25">
      <c r="A773" s="164" t="s">
        <v>603</v>
      </c>
      <c r="B773" s="165" t="s">
        <v>454</v>
      </c>
      <c r="C773" s="166" t="s">
        <v>1532</v>
      </c>
      <c r="D773" s="167">
        <v>2532000</v>
      </c>
      <c r="E773" s="167">
        <v>1774663.38</v>
      </c>
      <c r="F773" s="168">
        <v>757336.62</v>
      </c>
      <c r="G773" s="145"/>
      <c r="H773" s="145"/>
    </row>
    <row r="774" spans="1:8" ht="22.5" x14ac:dyDescent="0.25">
      <c r="A774" s="164" t="s">
        <v>605</v>
      </c>
      <c r="B774" s="165" t="s">
        <v>454</v>
      </c>
      <c r="C774" s="166" t="s">
        <v>1533</v>
      </c>
      <c r="D774" s="167">
        <v>2532000</v>
      </c>
      <c r="E774" s="167">
        <v>1774663.38</v>
      </c>
      <c r="F774" s="168">
        <v>757336.62</v>
      </c>
      <c r="G774" s="145"/>
      <c r="H774" s="145"/>
    </row>
    <row r="775" spans="1:8" ht="22.5" x14ac:dyDescent="0.25">
      <c r="A775" s="164" t="s">
        <v>21</v>
      </c>
      <c r="B775" s="165" t="s">
        <v>454</v>
      </c>
      <c r="C775" s="166" t="s">
        <v>1534</v>
      </c>
      <c r="D775" s="167">
        <v>1472000</v>
      </c>
      <c r="E775" s="167">
        <v>972428.82</v>
      </c>
      <c r="F775" s="168">
        <v>499571.18</v>
      </c>
      <c r="G775" s="145"/>
      <c r="H775" s="145"/>
    </row>
    <row r="776" spans="1:8" ht="45" x14ac:dyDescent="0.25">
      <c r="A776" s="164" t="s">
        <v>609</v>
      </c>
      <c r="B776" s="165" t="s">
        <v>454</v>
      </c>
      <c r="C776" s="166" t="s">
        <v>1535</v>
      </c>
      <c r="D776" s="167">
        <v>1115000</v>
      </c>
      <c r="E776" s="167">
        <v>768522.49</v>
      </c>
      <c r="F776" s="168">
        <v>346477.51</v>
      </c>
      <c r="G776" s="145"/>
      <c r="H776" s="145"/>
    </row>
    <row r="777" spans="1:8" ht="22.5" x14ac:dyDescent="0.25">
      <c r="A777" s="164" t="s">
        <v>611</v>
      </c>
      <c r="B777" s="165" t="s">
        <v>454</v>
      </c>
      <c r="C777" s="166" t="s">
        <v>1536</v>
      </c>
      <c r="D777" s="167">
        <v>1115000</v>
      </c>
      <c r="E777" s="167">
        <v>768522.49</v>
      </c>
      <c r="F777" s="168">
        <v>346477.51</v>
      </c>
      <c r="G777" s="145"/>
      <c r="H777" s="145"/>
    </row>
    <row r="778" spans="1:8" ht="33.75" x14ac:dyDescent="0.25">
      <c r="A778" s="164" t="s">
        <v>613</v>
      </c>
      <c r="B778" s="165" t="s">
        <v>454</v>
      </c>
      <c r="C778" s="166" t="s">
        <v>1537</v>
      </c>
      <c r="D778" s="167">
        <v>855000</v>
      </c>
      <c r="E778" s="167">
        <v>592458.62</v>
      </c>
      <c r="F778" s="168">
        <v>262541.38</v>
      </c>
      <c r="G778" s="145"/>
      <c r="H778" s="145"/>
    </row>
    <row r="779" spans="1:8" ht="22.5" x14ac:dyDescent="0.25">
      <c r="A779" s="164" t="s">
        <v>615</v>
      </c>
      <c r="B779" s="165" t="s">
        <v>454</v>
      </c>
      <c r="C779" s="166" t="s">
        <v>1538</v>
      </c>
      <c r="D779" s="167">
        <v>2000</v>
      </c>
      <c r="E779" s="167">
        <v>0</v>
      </c>
      <c r="F779" s="168">
        <v>2000</v>
      </c>
      <c r="G779" s="145"/>
      <c r="H779" s="145"/>
    </row>
    <row r="780" spans="1:8" ht="33.75" x14ac:dyDescent="0.25">
      <c r="A780" s="164" t="s">
        <v>39</v>
      </c>
      <c r="B780" s="165" t="s">
        <v>454</v>
      </c>
      <c r="C780" s="166" t="s">
        <v>1539</v>
      </c>
      <c r="D780" s="167">
        <v>258000</v>
      </c>
      <c r="E780" s="167">
        <v>176063.87</v>
      </c>
      <c r="F780" s="168">
        <v>81936.13</v>
      </c>
      <c r="G780" s="145"/>
      <c r="H780" s="145"/>
    </row>
    <row r="781" spans="1:8" ht="22.5" x14ac:dyDescent="0.25">
      <c r="A781" s="164" t="s">
        <v>628</v>
      </c>
      <c r="B781" s="165" t="s">
        <v>454</v>
      </c>
      <c r="C781" s="166" t="s">
        <v>1540</v>
      </c>
      <c r="D781" s="167">
        <v>343000</v>
      </c>
      <c r="E781" s="167">
        <v>192966.71</v>
      </c>
      <c r="F781" s="168">
        <v>150033.29</v>
      </c>
      <c r="G781" s="145"/>
      <c r="H781" s="145"/>
    </row>
    <row r="782" spans="1:8" ht="22.5" x14ac:dyDescent="0.25">
      <c r="A782" s="164" t="s">
        <v>630</v>
      </c>
      <c r="B782" s="165" t="s">
        <v>454</v>
      </c>
      <c r="C782" s="166" t="s">
        <v>1541</v>
      </c>
      <c r="D782" s="167">
        <v>343000</v>
      </c>
      <c r="E782" s="167">
        <v>192966.71</v>
      </c>
      <c r="F782" s="168">
        <v>150033.29</v>
      </c>
      <c r="G782" s="145"/>
      <c r="H782" s="145"/>
    </row>
    <row r="783" spans="1:8" ht="22.5" x14ac:dyDescent="0.25">
      <c r="A783" s="164" t="s">
        <v>632</v>
      </c>
      <c r="B783" s="165" t="s">
        <v>454</v>
      </c>
      <c r="C783" s="166" t="s">
        <v>1542</v>
      </c>
      <c r="D783" s="167">
        <v>343000</v>
      </c>
      <c r="E783" s="167">
        <v>192966.71</v>
      </c>
      <c r="F783" s="168">
        <v>150033.29</v>
      </c>
      <c r="G783" s="145"/>
      <c r="H783" s="145"/>
    </row>
    <row r="784" spans="1:8" ht="15.75" x14ac:dyDescent="0.25">
      <c r="A784" s="164" t="s">
        <v>634</v>
      </c>
      <c r="B784" s="165" t="s">
        <v>454</v>
      </c>
      <c r="C784" s="166" t="s">
        <v>1543</v>
      </c>
      <c r="D784" s="167">
        <v>14000</v>
      </c>
      <c r="E784" s="167">
        <v>10939.62</v>
      </c>
      <c r="F784" s="168">
        <v>3060.38</v>
      </c>
      <c r="G784" s="145"/>
      <c r="H784" s="145"/>
    </row>
    <row r="785" spans="1:8" ht="15.75" x14ac:dyDescent="0.25">
      <c r="A785" s="164" t="s">
        <v>636</v>
      </c>
      <c r="B785" s="165" t="s">
        <v>454</v>
      </c>
      <c r="C785" s="166" t="s">
        <v>1544</v>
      </c>
      <c r="D785" s="167">
        <v>14000</v>
      </c>
      <c r="E785" s="167">
        <v>10939.62</v>
      </c>
      <c r="F785" s="168">
        <v>3060.38</v>
      </c>
      <c r="G785" s="145"/>
      <c r="H785" s="145"/>
    </row>
    <row r="786" spans="1:8" ht="15.75" x14ac:dyDescent="0.25">
      <c r="A786" s="164" t="s">
        <v>642</v>
      </c>
      <c r="B786" s="165" t="s">
        <v>454</v>
      </c>
      <c r="C786" s="166" t="s">
        <v>1545</v>
      </c>
      <c r="D786" s="167">
        <v>14000</v>
      </c>
      <c r="E786" s="167">
        <v>10939.62</v>
      </c>
      <c r="F786" s="168">
        <v>3060.38</v>
      </c>
      <c r="G786" s="145"/>
      <c r="H786" s="145"/>
    </row>
    <row r="787" spans="1:8" ht="22.5" x14ac:dyDescent="0.25">
      <c r="A787" s="164" t="s">
        <v>1546</v>
      </c>
      <c r="B787" s="165" t="s">
        <v>454</v>
      </c>
      <c r="C787" s="166" t="s">
        <v>1547</v>
      </c>
      <c r="D787" s="167">
        <v>1060000</v>
      </c>
      <c r="E787" s="167">
        <v>802234.56</v>
      </c>
      <c r="F787" s="168">
        <v>257765.44</v>
      </c>
      <c r="G787" s="145"/>
      <c r="H787" s="145"/>
    </row>
    <row r="788" spans="1:8" ht="45" x14ac:dyDescent="0.25">
      <c r="A788" s="164" t="s">
        <v>609</v>
      </c>
      <c r="B788" s="165" t="s">
        <v>454</v>
      </c>
      <c r="C788" s="166" t="s">
        <v>1548</v>
      </c>
      <c r="D788" s="167">
        <v>1060000</v>
      </c>
      <c r="E788" s="167">
        <v>802234.56</v>
      </c>
      <c r="F788" s="168">
        <v>257765.44</v>
      </c>
      <c r="G788" s="145"/>
      <c r="H788" s="145"/>
    </row>
    <row r="789" spans="1:8" ht="22.5" x14ac:dyDescent="0.25">
      <c r="A789" s="164" t="s">
        <v>611</v>
      </c>
      <c r="B789" s="165" t="s">
        <v>454</v>
      </c>
      <c r="C789" s="166" t="s">
        <v>1549</v>
      </c>
      <c r="D789" s="167">
        <v>1060000</v>
      </c>
      <c r="E789" s="167">
        <v>802234.56</v>
      </c>
      <c r="F789" s="168">
        <v>257765.44</v>
      </c>
      <c r="G789" s="145"/>
      <c r="H789" s="145"/>
    </row>
    <row r="790" spans="1:8" ht="33.75" x14ac:dyDescent="0.25">
      <c r="A790" s="164" t="s">
        <v>613</v>
      </c>
      <c r="B790" s="165" t="s">
        <v>454</v>
      </c>
      <c r="C790" s="166" t="s">
        <v>1550</v>
      </c>
      <c r="D790" s="167">
        <v>814000</v>
      </c>
      <c r="E790" s="167">
        <v>616155.56999999995</v>
      </c>
      <c r="F790" s="168">
        <v>197844.43</v>
      </c>
      <c r="G790" s="145"/>
      <c r="H790" s="145"/>
    </row>
    <row r="791" spans="1:8" ht="33.75" x14ac:dyDescent="0.25">
      <c r="A791" s="164" t="s">
        <v>39</v>
      </c>
      <c r="B791" s="165" t="s">
        <v>454</v>
      </c>
      <c r="C791" s="166" t="s">
        <v>1551</v>
      </c>
      <c r="D791" s="167">
        <v>246000</v>
      </c>
      <c r="E791" s="167">
        <v>186078.99</v>
      </c>
      <c r="F791" s="168">
        <v>59921.01</v>
      </c>
      <c r="G791" s="145"/>
      <c r="H791" s="145"/>
    </row>
    <row r="792" spans="1:8" ht="22.5" x14ac:dyDescent="0.25">
      <c r="A792" s="176" t="s">
        <v>93</v>
      </c>
      <c r="B792" s="165" t="s">
        <v>454</v>
      </c>
      <c r="C792" s="166" t="s">
        <v>1552</v>
      </c>
      <c r="D792" s="167">
        <v>36017851</v>
      </c>
      <c r="E792" s="167">
        <v>27094719.23</v>
      </c>
      <c r="F792" s="168">
        <v>8923131.7699999996</v>
      </c>
      <c r="G792" s="145"/>
      <c r="H792" s="145"/>
    </row>
    <row r="793" spans="1:8" ht="15.75" x14ac:dyDescent="0.25">
      <c r="A793" s="164" t="s">
        <v>599</v>
      </c>
      <c r="B793" s="165" t="s">
        <v>454</v>
      </c>
      <c r="C793" s="166" t="s">
        <v>1553</v>
      </c>
      <c r="D793" s="167">
        <v>10496870</v>
      </c>
      <c r="E793" s="167">
        <v>7953983.5700000003</v>
      </c>
      <c r="F793" s="168">
        <v>2542886.4300000002</v>
      </c>
      <c r="G793" s="145"/>
      <c r="H793" s="145"/>
    </row>
    <row r="794" spans="1:8" ht="33.75" x14ac:dyDescent="0.25">
      <c r="A794" s="164" t="s">
        <v>1530</v>
      </c>
      <c r="B794" s="165" t="s">
        <v>454</v>
      </c>
      <c r="C794" s="166" t="s">
        <v>1554</v>
      </c>
      <c r="D794" s="167">
        <v>10416870</v>
      </c>
      <c r="E794" s="167">
        <v>7914636.46</v>
      </c>
      <c r="F794" s="168">
        <v>2502233.54</v>
      </c>
      <c r="G794" s="145"/>
      <c r="H794" s="145"/>
    </row>
    <row r="795" spans="1:8" ht="22.5" x14ac:dyDescent="0.25">
      <c r="A795" s="164" t="s">
        <v>691</v>
      </c>
      <c r="B795" s="165" t="s">
        <v>454</v>
      </c>
      <c r="C795" s="166" t="s">
        <v>1555</v>
      </c>
      <c r="D795" s="167">
        <v>55870</v>
      </c>
      <c r="E795" s="167">
        <v>0</v>
      </c>
      <c r="F795" s="168">
        <v>55870</v>
      </c>
      <c r="G795" s="145"/>
      <c r="H795" s="145"/>
    </row>
    <row r="796" spans="1:8" ht="56.25" x14ac:dyDescent="0.25">
      <c r="A796" s="164" t="s">
        <v>705</v>
      </c>
      <c r="B796" s="165" t="s">
        <v>454</v>
      </c>
      <c r="C796" s="166" t="s">
        <v>1556</v>
      </c>
      <c r="D796" s="167">
        <v>55870</v>
      </c>
      <c r="E796" s="167">
        <v>0</v>
      </c>
      <c r="F796" s="168">
        <v>55870</v>
      </c>
      <c r="G796" s="145"/>
      <c r="H796" s="145"/>
    </row>
    <row r="797" spans="1:8" ht="22.5" x14ac:dyDescent="0.25">
      <c r="A797" s="164" t="s">
        <v>712</v>
      </c>
      <c r="B797" s="165" t="s">
        <v>454</v>
      </c>
      <c r="C797" s="166" t="s">
        <v>1557</v>
      </c>
      <c r="D797" s="167">
        <v>55870</v>
      </c>
      <c r="E797" s="167">
        <v>0</v>
      </c>
      <c r="F797" s="168">
        <v>55870</v>
      </c>
      <c r="G797" s="145"/>
      <c r="H797" s="145"/>
    </row>
    <row r="798" spans="1:8" ht="22.5" x14ac:dyDescent="0.25">
      <c r="A798" s="164" t="s">
        <v>628</v>
      </c>
      <c r="B798" s="165" t="s">
        <v>454</v>
      </c>
      <c r="C798" s="166" t="s">
        <v>1558</v>
      </c>
      <c r="D798" s="167">
        <v>55870</v>
      </c>
      <c r="E798" s="167">
        <v>0</v>
      </c>
      <c r="F798" s="168">
        <v>55870</v>
      </c>
      <c r="G798" s="145"/>
      <c r="H798" s="145"/>
    </row>
    <row r="799" spans="1:8" ht="22.5" x14ac:dyDescent="0.25">
      <c r="A799" s="164" t="s">
        <v>630</v>
      </c>
      <c r="B799" s="165" t="s">
        <v>454</v>
      </c>
      <c r="C799" s="166" t="s">
        <v>1559</v>
      </c>
      <c r="D799" s="167">
        <v>55870</v>
      </c>
      <c r="E799" s="167">
        <v>0</v>
      </c>
      <c r="F799" s="168">
        <v>55870</v>
      </c>
      <c r="G799" s="145"/>
      <c r="H799" s="145"/>
    </row>
    <row r="800" spans="1:8" ht="22.5" x14ac:dyDescent="0.25">
      <c r="A800" s="164" t="s">
        <v>632</v>
      </c>
      <c r="B800" s="165" t="s">
        <v>454</v>
      </c>
      <c r="C800" s="166" t="s">
        <v>1560</v>
      </c>
      <c r="D800" s="167">
        <v>55870</v>
      </c>
      <c r="E800" s="167">
        <v>0</v>
      </c>
      <c r="F800" s="168">
        <v>55870</v>
      </c>
      <c r="G800" s="145"/>
      <c r="H800" s="145"/>
    </row>
    <row r="801" spans="1:8" ht="22.5" x14ac:dyDescent="0.25">
      <c r="A801" s="164" t="s">
        <v>603</v>
      </c>
      <c r="B801" s="165" t="s">
        <v>454</v>
      </c>
      <c r="C801" s="166" t="s">
        <v>1561</v>
      </c>
      <c r="D801" s="167">
        <v>10361000</v>
      </c>
      <c r="E801" s="167">
        <v>7914636.46</v>
      </c>
      <c r="F801" s="168">
        <v>2446363.54</v>
      </c>
      <c r="G801" s="145"/>
      <c r="H801" s="145"/>
    </row>
    <row r="802" spans="1:8" ht="22.5" x14ac:dyDescent="0.25">
      <c r="A802" s="164" t="s">
        <v>605</v>
      </c>
      <c r="B802" s="165" t="s">
        <v>454</v>
      </c>
      <c r="C802" s="166" t="s">
        <v>1562</v>
      </c>
      <c r="D802" s="167">
        <v>10361000</v>
      </c>
      <c r="E802" s="167">
        <v>7914636.46</v>
      </c>
      <c r="F802" s="168">
        <v>2446363.54</v>
      </c>
      <c r="G802" s="145"/>
      <c r="H802" s="145"/>
    </row>
    <row r="803" spans="1:8" ht="22.5" x14ac:dyDescent="0.25">
      <c r="A803" s="164" t="s">
        <v>21</v>
      </c>
      <c r="B803" s="165" t="s">
        <v>454</v>
      </c>
      <c r="C803" s="166" t="s">
        <v>1563</v>
      </c>
      <c r="D803" s="167">
        <v>10361000</v>
      </c>
      <c r="E803" s="167">
        <v>7914636.46</v>
      </c>
      <c r="F803" s="168">
        <v>2446363.54</v>
      </c>
      <c r="G803" s="145"/>
      <c r="H803" s="145"/>
    </row>
    <row r="804" spans="1:8" ht="45" x14ac:dyDescent="0.25">
      <c r="A804" s="164" t="s">
        <v>609</v>
      </c>
      <c r="B804" s="165" t="s">
        <v>454</v>
      </c>
      <c r="C804" s="166" t="s">
        <v>1564</v>
      </c>
      <c r="D804" s="167">
        <v>9083900</v>
      </c>
      <c r="E804" s="167">
        <v>6901051.8799999999</v>
      </c>
      <c r="F804" s="168">
        <v>2182848.12</v>
      </c>
      <c r="G804" s="145"/>
      <c r="H804" s="145"/>
    </row>
    <row r="805" spans="1:8" ht="22.5" x14ac:dyDescent="0.25">
      <c r="A805" s="164" t="s">
        <v>611</v>
      </c>
      <c r="B805" s="165" t="s">
        <v>454</v>
      </c>
      <c r="C805" s="166" t="s">
        <v>1565</v>
      </c>
      <c r="D805" s="167">
        <v>9083900</v>
      </c>
      <c r="E805" s="167">
        <v>6901051.8799999999</v>
      </c>
      <c r="F805" s="168">
        <v>2182848.12</v>
      </c>
      <c r="G805" s="145"/>
      <c r="H805" s="145"/>
    </row>
    <row r="806" spans="1:8" ht="33.75" x14ac:dyDescent="0.25">
      <c r="A806" s="164" t="s">
        <v>613</v>
      </c>
      <c r="B806" s="165" t="s">
        <v>454</v>
      </c>
      <c r="C806" s="166" t="s">
        <v>1566</v>
      </c>
      <c r="D806" s="167">
        <v>6975400</v>
      </c>
      <c r="E806" s="167">
        <v>5313960.97</v>
      </c>
      <c r="F806" s="168">
        <v>1661439.03</v>
      </c>
      <c r="G806" s="145"/>
      <c r="H806" s="145"/>
    </row>
    <row r="807" spans="1:8" ht="22.5" x14ac:dyDescent="0.25">
      <c r="A807" s="164" t="s">
        <v>615</v>
      </c>
      <c r="B807" s="165" t="s">
        <v>454</v>
      </c>
      <c r="C807" s="166" t="s">
        <v>1567</v>
      </c>
      <c r="D807" s="167">
        <v>2000</v>
      </c>
      <c r="E807" s="167">
        <v>0</v>
      </c>
      <c r="F807" s="168">
        <v>2000</v>
      </c>
      <c r="G807" s="145"/>
      <c r="H807" s="145"/>
    </row>
    <row r="808" spans="1:8" ht="33.75" x14ac:dyDescent="0.25">
      <c r="A808" s="164" t="s">
        <v>39</v>
      </c>
      <c r="B808" s="165" t="s">
        <v>454</v>
      </c>
      <c r="C808" s="166" t="s">
        <v>1568</v>
      </c>
      <c r="D808" s="167">
        <v>2106500</v>
      </c>
      <c r="E808" s="167">
        <v>1587090.91</v>
      </c>
      <c r="F808" s="168">
        <v>519409.09</v>
      </c>
      <c r="G808" s="145"/>
      <c r="H808" s="145"/>
    </row>
    <row r="809" spans="1:8" ht="22.5" x14ac:dyDescent="0.25">
      <c r="A809" s="164" t="s">
        <v>628</v>
      </c>
      <c r="B809" s="165" t="s">
        <v>454</v>
      </c>
      <c r="C809" s="166" t="s">
        <v>1569</v>
      </c>
      <c r="D809" s="167">
        <v>1268600</v>
      </c>
      <c r="E809" s="167">
        <v>1006968.57</v>
      </c>
      <c r="F809" s="168">
        <v>261631.43</v>
      </c>
      <c r="G809" s="145"/>
      <c r="H809" s="145"/>
    </row>
    <row r="810" spans="1:8" ht="22.5" x14ac:dyDescent="0.25">
      <c r="A810" s="164" t="s">
        <v>630</v>
      </c>
      <c r="B810" s="165" t="s">
        <v>454</v>
      </c>
      <c r="C810" s="166" t="s">
        <v>1570</v>
      </c>
      <c r="D810" s="167">
        <v>1268600</v>
      </c>
      <c r="E810" s="167">
        <v>1006968.57</v>
      </c>
      <c r="F810" s="168">
        <v>261631.43</v>
      </c>
      <c r="G810" s="145"/>
      <c r="H810" s="145"/>
    </row>
    <row r="811" spans="1:8" ht="22.5" x14ac:dyDescent="0.25">
      <c r="A811" s="164" t="s">
        <v>632</v>
      </c>
      <c r="B811" s="165" t="s">
        <v>454</v>
      </c>
      <c r="C811" s="166" t="s">
        <v>1571</v>
      </c>
      <c r="D811" s="167">
        <v>1268600</v>
      </c>
      <c r="E811" s="167">
        <v>1006968.57</v>
      </c>
      <c r="F811" s="168">
        <v>261631.43</v>
      </c>
      <c r="G811" s="145"/>
      <c r="H811" s="145"/>
    </row>
    <row r="812" spans="1:8" ht="15.75" x14ac:dyDescent="0.25">
      <c r="A812" s="164" t="s">
        <v>634</v>
      </c>
      <c r="B812" s="165" t="s">
        <v>454</v>
      </c>
      <c r="C812" s="166" t="s">
        <v>1572</v>
      </c>
      <c r="D812" s="167">
        <v>8500</v>
      </c>
      <c r="E812" s="167">
        <v>6616.01</v>
      </c>
      <c r="F812" s="168">
        <v>1883.99</v>
      </c>
      <c r="G812" s="145"/>
      <c r="H812" s="145"/>
    </row>
    <row r="813" spans="1:8" ht="15.75" x14ac:dyDescent="0.25">
      <c r="A813" s="164" t="s">
        <v>636</v>
      </c>
      <c r="B813" s="165" t="s">
        <v>454</v>
      </c>
      <c r="C813" s="166" t="s">
        <v>1573</v>
      </c>
      <c r="D813" s="167">
        <v>8500</v>
      </c>
      <c r="E813" s="167">
        <v>6616.01</v>
      </c>
      <c r="F813" s="168">
        <v>1883.99</v>
      </c>
      <c r="G813" s="145"/>
      <c r="H813" s="145"/>
    </row>
    <row r="814" spans="1:8" ht="22.5" x14ac:dyDescent="0.25">
      <c r="A814" s="164" t="s">
        <v>638</v>
      </c>
      <c r="B814" s="165" t="s">
        <v>454</v>
      </c>
      <c r="C814" s="166" t="s">
        <v>1574</v>
      </c>
      <c r="D814" s="167">
        <v>500</v>
      </c>
      <c r="E814" s="167">
        <v>16</v>
      </c>
      <c r="F814" s="168">
        <v>484</v>
      </c>
      <c r="G814" s="145"/>
      <c r="H814" s="145"/>
    </row>
    <row r="815" spans="1:8" ht="15.75" x14ac:dyDescent="0.25">
      <c r="A815" s="164" t="s">
        <v>640</v>
      </c>
      <c r="B815" s="165" t="s">
        <v>454</v>
      </c>
      <c r="C815" s="166" t="s">
        <v>1575</v>
      </c>
      <c r="D815" s="167">
        <v>1000</v>
      </c>
      <c r="E815" s="167">
        <v>600</v>
      </c>
      <c r="F815" s="168">
        <v>400</v>
      </c>
      <c r="G815" s="145"/>
      <c r="H815" s="145"/>
    </row>
    <row r="816" spans="1:8" ht="15.75" x14ac:dyDescent="0.25">
      <c r="A816" s="164" t="s">
        <v>642</v>
      </c>
      <c r="B816" s="165" t="s">
        <v>454</v>
      </c>
      <c r="C816" s="166" t="s">
        <v>1576</v>
      </c>
      <c r="D816" s="167">
        <v>7000</v>
      </c>
      <c r="E816" s="167">
        <v>6000.01</v>
      </c>
      <c r="F816" s="168">
        <v>999.99</v>
      </c>
      <c r="G816" s="145"/>
      <c r="H816" s="145"/>
    </row>
    <row r="817" spans="1:8" ht="15.75" x14ac:dyDescent="0.25">
      <c r="A817" s="164" t="s">
        <v>660</v>
      </c>
      <c r="B817" s="165" t="s">
        <v>454</v>
      </c>
      <c r="C817" s="166" t="s">
        <v>1577</v>
      </c>
      <c r="D817" s="167">
        <v>80000</v>
      </c>
      <c r="E817" s="167">
        <v>39347.11</v>
      </c>
      <c r="F817" s="168">
        <v>40652.89</v>
      </c>
      <c r="G817" s="145"/>
      <c r="H817" s="145"/>
    </row>
    <row r="818" spans="1:8" ht="22.5" x14ac:dyDescent="0.25">
      <c r="A818" s="164" t="s">
        <v>603</v>
      </c>
      <c r="B818" s="165" t="s">
        <v>454</v>
      </c>
      <c r="C818" s="166" t="s">
        <v>1578</v>
      </c>
      <c r="D818" s="167">
        <v>80000</v>
      </c>
      <c r="E818" s="167">
        <v>39347.11</v>
      </c>
      <c r="F818" s="168">
        <v>40652.89</v>
      </c>
      <c r="G818" s="145"/>
      <c r="H818" s="145"/>
    </row>
    <row r="819" spans="1:8" ht="22.5" x14ac:dyDescent="0.25">
      <c r="A819" s="164" t="s">
        <v>605</v>
      </c>
      <c r="B819" s="165" t="s">
        <v>454</v>
      </c>
      <c r="C819" s="166" t="s">
        <v>1579</v>
      </c>
      <c r="D819" s="167">
        <v>80000</v>
      </c>
      <c r="E819" s="167">
        <v>39347.11</v>
      </c>
      <c r="F819" s="168">
        <v>40652.89</v>
      </c>
      <c r="G819" s="145"/>
      <c r="H819" s="145"/>
    </row>
    <row r="820" spans="1:8" ht="22.5" x14ac:dyDescent="0.25">
      <c r="A820" s="164" t="s">
        <v>22</v>
      </c>
      <c r="B820" s="165" t="s">
        <v>454</v>
      </c>
      <c r="C820" s="166" t="s">
        <v>1580</v>
      </c>
      <c r="D820" s="167">
        <v>80000</v>
      </c>
      <c r="E820" s="167">
        <v>39347.11</v>
      </c>
      <c r="F820" s="168">
        <v>40652.89</v>
      </c>
      <c r="G820" s="145"/>
      <c r="H820" s="145"/>
    </row>
    <row r="821" spans="1:8" ht="15.75" x14ac:dyDescent="0.25">
      <c r="A821" s="164" t="s">
        <v>634</v>
      </c>
      <c r="B821" s="165" t="s">
        <v>454</v>
      </c>
      <c r="C821" s="166" t="s">
        <v>1581</v>
      </c>
      <c r="D821" s="167">
        <v>80000</v>
      </c>
      <c r="E821" s="167">
        <v>39347.11</v>
      </c>
      <c r="F821" s="168">
        <v>40652.89</v>
      </c>
      <c r="G821" s="145"/>
      <c r="H821" s="145"/>
    </row>
    <row r="822" spans="1:8" ht="15.75" x14ac:dyDescent="0.25">
      <c r="A822" s="164" t="s">
        <v>746</v>
      </c>
      <c r="B822" s="165" t="s">
        <v>454</v>
      </c>
      <c r="C822" s="166" t="s">
        <v>1582</v>
      </c>
      <c r="D822" s="167">
        <v>80000</v>
      </c>
      <c r="E822" s="167">
        <v>39347.11</v>
      </c>
      <c r="F822" s="168">
        <v>40652.89</v>
      </c>
      <c r="G822" s="145"/>
      <c r="H822" s="145"/>
    </row>
    <row r="823" spans="1:8" ht="67.5" x14ac:dyDescent="0.25">
      <c r="A823" s="164" t="s">
        <v>748</v>
      </c>
      <c r="B823" s="165" t="s">
        <v>454</v>
      </c>
      <c r="C823" s="166" t="s">
        <v>1583</v>
      </c>
      <c r="D823" s="167">
        <v>80000</v>
      </c>
      <c r="E823" s="167">
        <v>39347.11</v>
      </c>
      <c r="F823" s="168">
        <v>40652.89</v>
      </c>
      <c r="G823" s="145"/>
      <c r="H823" s="145"/>
    </row>
    <row r="824" spans="1:8" ht="15.75" x14ac:dyDescent="0.25">
      <c r="A824" s="164" t="s">
        <v>1584</v>
      </c>
      <c r="B824" s="165" t="s">
        <v>454</v>
      </c>
      <c r="C824" s="166" t="s">
        <v>1585</v>
      </c>
      <c r="D824" s="167">
        <v>1110648</v>
      </c>
      <c r="E824" s="167">
        <v>832986</v>
      </c>
      <c r="F824" s="168">
        <v>277662</v>
      </c>
      <c r="G824" s="145"/>
      <c r="H824" s="145"/>
    </row>
    <row r="825" spans="1:8" ht="15.75" x14ac:dyDescent="0.25">
      <c r="A825" s="164" t="s">
        <v>1586</v>
      </c>
      <c r="B825" s="165" t="s">
        <v>454</v>
      </c>
      <c r="C825" s="166" t="s">
        <v>1587</v>
      </c>
      <c r="D825" s="167">
        <v>1110648</v>
      </c>
      <c r="E825" s="167">
        <v>832986</v>
      </c>
      <c r="F825" s="168">
        <v>277662</v>
      </c>
      <c r="G825" s="145"/>
      <c r="H825" s="145"/>
    </row>
    <row r="826" spans="1:8" ht="22.5" x14ac:dyDescent="0.25">
      <c r="A826" s="164" t="s">
        <v>603</v>
      </c>
      <c r="B826" s="165" t="s">
        <v>454</v>
      </c>
      <c r="C826" s="166" t="s">
        <v>1588</v>
      </c>
      <c r="D826" s="167">
        <v>1110648</v>
      </c>
      <c r="E826" s="167">
        <v>832986</v>
      </c>
      <c r="F826" s="168">
        <v>277662</v>
      </c>
      <c r="G826" s="145"/>
      <c r="H826" s="145"/>
    </row>
    <row r="827" spans="1:8" ht="22.5" x14ac:dyDescent="0.25">
      <c r="A827" s="164" t="s">
        <v>605</v>
      </c>
      <c r="B827" s="165" t="s">
        <v>454</v>
      </c>
      <c r="C827" s="166" t="s">
        <v>1589</v>
      </c>
      <c r="D827" s="167">
        <v>1110648</v>
      </c>
      <c r="E827" s="167">
        <v>832986</v>
      </c>
      <c r="F827" s="168">
        <v>277662</v>
      </c>
      <c r="G827" s="145"/>
      <c r="H827" s="145"/>
    </row>
    <row r="828" spans="1:8" ht="33.75" x14ac:dyDescent="0.25">
      <c r="A828" s="164" t="s">
        <v>1590</v>
      </c>
      <c r="B828" s="165" t="s">
        <v>454</v>
      </c>
      <c r="C828" s="166" t="s">
        <v>1591</v>
      </c>
      <c r="D828" s="167">
        <v>1110648</v>
      </c>
      <c r="E828" s="167">
        <v>832986</v>
      </c>
      <c r="F828" s="168">
        <v>277662</v>
      </c>
      <c r="G828" s="145"/>
      <c r="H828" s="145"/>
    </row>
    <row r="829" spans="1:8" ht="15.75" x14ac:dyDescent="0.25">
      <c r="A829" s="164" t="s">
        <v>1592</v>
      </c>
      <c r="B829" s="165" t="s">
        <v>454</v>
      </c>
      <c r="C829" s="166" t="s">
        <v>1593</v>
      </c>
      <c r="D829" s="167">
        <v>1110648</v>
      </c>
      <c r="E829" s="167">
        <v>832986</v>
      </c>
      <c r="F829" s="168">
        <v>277662</v>
      </c>
      <c r="G829" s="145"/>
      <c r="H829" s="145"/>
    </row>
    <row r="830" spans="1:8" ht="15.75" x14ac:dyDescent="0.25">
      <c r="A830" s="164" t="s">
        <v>1594</v>
      </c>
      <c r="B830" s="165" t="s">
        <v>454</v>
      </c>
      <c r="C830" s="166" t="s">
        <v>1595</v>
      </c>
      <c r="D830" s="167">
        <v>1110648</v>
      </c>
      <c r="E830" s="167">
        <v>832986</v>
      </c>
      <c r="F830" s="168">
        <v>277662</v>
      </c>
      <c r="G830" s="145"/>
      <c r="H830" s="145"/>
    </row>
    <row r="831" spans="1:8" ht="33.75" x14ac:dyDescent="0.25">
      <c r="A831" s="164" t="s">
        <v>1596</v>
      </c>
      <c r="B831" s="165" t="s">
        <v>454</v>
      </c>
      <c r="C831" s="166" t="s">
        <v>1597</v>
      </c>
      <c r="D831" s="167">
        <v>24410333</v>
      </c>
      <c r="E831" s="167">
        <v>18307749.66</v>
      </c>
      <c r="F831" s="168">
        <v>6102583.3399999999</v>
      </c>
      <c r="G831" s="145"/>
      <c r="H831" s="145"/>
    </row>
    <row r="832" spans="1:8" ht="33.75" x14ac:dyDescent="0.25">
      <c r="A832" s="164" t="s">
        <v>1598</v>
      </c>
      <c r="B832" s="165" t="s">
        <v>454</v>
      </c>
      <c r="C832" s="166" t="s">
        <v>1599</v>
      </c>
      <c r="D832" s="167">
        <v>24410333</v>
      </c>
      <c r="E832" s="167">
        <v>18307749.66</v>
      </c>
      <c r="F832" s="168">
        <v>6102583.3399999999</v>
      </c>
      <c r="G832" s="145"/>
      <c r="H832" s="145"/>
    </row>
    <row r="833" spans="1:8" ht="22.5" x14ac:dyDescent="0.25">
      <c r="A833" s="164" t="s">
        <v>603</v>
      </c>
      <c r="B833" s="165" t="s">
        <v>454</v>
      </c>
      <c r="C833" s="166" t="s">
        <v>1600</v>
      </c>
      <c r="D833" s="167">
        <v>24410333</v>
      </c>
      <c r="E833" s="167">
        <v>18307749.66</v>
      </c>
      <c r="F833" s="168">
        <v>6102583.3399999999</v>
      </c>
      <c r="G833" s="145"/>
      <c r="H833" s="145"/>
    </row>
    <row r="834" spans="1:8" ht="22.5" x14ac:dyDescent="0.25">
      <c r="A834" s="164" t="s">
        <v>605</v>
      </c>
      <c r="B834" s="165" t="s">
        <v>454</v>
      </c>
      <c r="C834" s="166" t="s">
        <v>1601</v>
      </c>
      <c r="D834" s="167">
        <v>24410333</v>
      </c>
      <c r="E834" s="167">
        <v>18307749.66</v>
      </c>
      <c r="F834" s="168">
        <v>6102583.3399999999</v>
      </c>
      <c r="G834" s="145"/>
      <c r="H834" s="145"/>
    </row>
    <row r="835" spans="1:8" ht="22.5" x14ac:dyDescent="0.25">
      <c r="A835" s="164" t="s">
        <v>23</v>
      </c>
      <c r="B835" s="165" t="s">
        <v>454</v>
      </c>
      <c r="C835" s="166" t="s">
        <v>1602</v>
      </c>
      <c r="D835" s="167">
        <v>1000000</v>
      </c>
      <c r="E835" s="167">
        <v>750000</v>
      </c>
      <c r="F835" s="168">
        <v>250000</v>
      </c>
      <c r="G835" s="145"/>
      <c r="H835" s="145"/>
    </row>
    <row r="836" spans="1:8" ht="15.75" x14ac:dyDescent="0.25">
      <c r="A836" s="164" t="s">
        <v>1592</v>
      </c>
      <c r="B836" s="165" t="s">
        <v>454</v>
      </c>
      <c r="C836" s="166" t="s">
        <v>1603</v>
      </c>
      <c r="D836" s="167">
        <v>1000000</v>
      </c>
      <c r="E836" s="167">
        <v>750000</v>
      </c>
      <c r="F836" s="168">
        <v>250000</v>
      </c>
      <c r="G836" s="145"/>
      <c r="H836" s="145"/>
    </row>
    <row r="837" spans="1:8" ht="15.75" x14ac:dyDescent="0.25">
      <c r="A837" s="164" t="s">
        <v>1604</v>
      </c>
      <c r="B837" s="165" t="s">
        <v>454</v>
      </c>
      <c r="C837" s="166" t="s">
        <v>1605</v>
      </c>
      <c r="D837" s="167">
        <v>1000000</v>
      </c>
      <c r="E837" s="167">
        <v>750000</v>
      </c>
      <c r="F837" s="168">
        <v>250000</v>
      </c>
      <c r="G837" s="145"/>
      <c r="H837" s="145"/>
    </row>
    <row r="838" spans="1:8" ht="15.75" x14ac:dyDescent="0.25">
      <c r="A838" s="164" t="s">
        <v>176</v>
      </c>
      <c r="B838" s="165" t="s">
        <v>454</v>
      </c>
      <c r="C838" s="166" t="s">
        <v>1606</v>
      </c>
      <c r="D838" s="167">
        <v>1000000</v>
      </c>
      <c r="E838" s="167">
        <v>750000</v>
      </c>
      <c r="F838" s="168">
        <v>250000</v>
      </c>
      <c r="G838" s="145"/>
      <c r="H838" s="145"/>
    </row>
    <row r="839" spans="1:8" ht="56.25" x14ac:dyDescent="0.25">
      <c r="A839" s="164" t="s">
        <v>1607</v>
      </c>
      <c r="B839" s="165" t="s">
        <v>454</v>
      </c>
      <c r="C839" s="166" t="s">
        <v>1608</v>
      </c>
      <c r="D839" s="167">
        <v>23410333</v>
      </c>
      <c r="E839" s="167">
        <v>17557749.66</v>
      </c>
      <c r="F839" s="168">
        <v>5852583.3399999999</v>
      </c>
      <c r="G839" s="145"/>
      <c r="H839" s="145"/>
    </row>
    <row r="840" spans="1:8" ht="15.75" x14ac:dyDescent="0.25">
      <c r="A840" s="164" t="s">
        <v>1592</v>
      </c>
      <c r="B840" s="165" t="s">
        <v>454</v>
      </c>
      <c r="C840" s="166" t="s">
        <v>1609</v>
      </c>
      <c r="D840" s="167">
        <v>23410333</v>
      </c>
      <c r="E840" s="167">
        <v>17557749.66</v>
      </c>
      <c r="F840" s="168">
        <v>5852583.3399999999</v>
      </c>
      <c r="G840" s="145"/>
      <c r="H840" s="145"/>
    </row>
    <row r="841" spans="1:8" ht="15.75" x14ac:dyDescent="0.25">
      <c r="A841" s="164" t="s">
        <v>1604</v>
      </c>
      <c r="B841" s="165" t="s">
        <v>454</v>
      </c>
      <c r="C841" s="166" t="s">
        <v>1610</v>
      </c>
      <c r="D841" s="167">
        <v>23410333</v>
      </c>
      <c r="E841" s="167">
        <v>17557749.66</v>
      </c>
      <c r="F841" s="168">
        <v>5852583.3399999999</v>
      </c>
      <c r="G841" s="145"/>
      <c r="H841" s="145"/>
    </row>
    <row r="842" spans="1:8" ht="15.75" x14ac:dyDescent="0.25">
      <c r="A842" s="164" t="s">
        <v>176</v>
      </c>
      <c r="B842" s="165" t="s">
        <v>454</v>
      </c>
      <c r="C842" s="166" t="s">
        <v>1611</v>
      </c>
      <c r="D842" s="167">
        <v>23410333</v>
      </c>
      <c r="E842" s="167">
        <v>17557749.66</v>
      </c>
      <c r="F842" s="168">
        <v>5852583.3399999999</v>
      </c>
      <c r="G842" s="153"/>
      <c r="H842" s="153"/>
    </row>
    <row r="843" spans="1:8" ht="23.25" customHeight="1" x14ac:dyDescent="0.25">
      <c r="A843" s="159" t="s">
        <v>440</v>
      </c>
      <c r="B843" s="160" t="s">
        <v>441</v>
      </c>
      <c r="C843" s="161" t="s">
        <v>450</v>
      </c>
      <c r="D843" s="162">
        <v>-59497992</v>
      </c>
      <c r="E843" s="162">
        <v>40656991.329999998</v>
      </c>
      <c r="F843" s="175" t="s">
        <v>1612</v>
      </c>
      <c r="G843" s="152"/>
      <c r="H843" s="152"/>
    </row>
    <row r="844" spans="1:8" ht="9" hidden="1" customHeight="1" x14ac:dyDescent="0.25">
      <c r="A844" s="171"/>
      <c r="B844" s="172"/>
      <c r="C844" s="172"/>
      <c r="D844" s="172"/>
      <c r="E844" s="172"/>
      <c r="F844" s="173"/>
      <c r="G844" s="169"/>
      <c r="H844" s="169"/>
    </row>
    <row r="845" spans="1:8" s="142" customFormat="1" ht="33.950000000000003" customHeight="1" x14ac:dyDescent="0.25">
      <c r="A845" s="199"/>
      <c r="B845" s="200"/>
      <c r="C845" s="200"/>
      <c r="D845" s="200"/>
      <c r="E845" s="200"/>
      <c r="F845" s="200"/>
      <c r="G845" s="170"/>
      <c r="H845" s="169"/>
    </row>
    <row r="846" spans="1:8" s="142" customFormat="1" x14ac:dyDescent="0.25">
      <c r="A846" s="174"/>
    </row>
    <row r="847" spans="1:8" s="142" customFormat="1" x14ac:dyDescent="0.25">
      <c r="A847" s="174"/>
    </row>
    <row r="848" spans="1:8" s="142" customFormat="1" x14ac:dyDescent="0.25">
      <c r="A848" s="174"/>
    </row>
  </sheetData>
  <mergeCells count="9">
    <mergeCell ref="G3:G4"/>
    <mergeCell ref="A845:F845"/>
    <mergeCell ref="A1:F1"/>
    <mergeCell ref="A3:A4"/>
    <mergeCell ref="B3:B4"/>
    <mergeCell ref="C3:C4"/>
    <mergeCell ref="D3:D4"/>
    <mergeCell ref="E3:E4"/>
    <mergeCell ref="F3:F4"/>
  </mergeCells>
  <phoneticPr fontId="0" type="noConversion"/>
  <pageMargins left="0.39370078740157483" right="0.39370078740157483" top="0.39370078740157483" bottom="0.39370078740157483" header="0" footer="0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8" sqref="B18"/>
    </sheetView>
  </sheetViews>
  <sheetFormatPr defaultRowHeight="12" x14ac:dyDescent="0.2"/>
  <cols>
    <col min="1" max="1" width="0.140625" style="114" customWidth="1"/>
    <col min="2" max="2" width="50" style="114" customWidth="1"/>
    <col min="3" max="3" width="7.140625" style="115" customWidth="1"/>
    <col min="4" max="4" width="22.140625" style="116" customWidth="1"/>
    <col min="5" max="5" width="17.7109375" style="117" customWidth="1"/>
    <col min="6" max="6" width="17.28515625" style="118" customWidth="1"/>
    <col min="7" max="7" width="17.5703125" style="118" customWidth="1"/>
    <col min="8" max="8" width="0.7109375" style="118" customWidth="1"/>
    <col min="9" max="16384" width="9.140625" style="118"/>
  </cols>
  <sheetData>
    <row r="1" spans="1:7" s="56" customFormat="1" ht="12.75" customHeight="1" x14ac:dyDescent="0.25">
      <c r="A1" s="209"/>
      <c r="B1" s="209"/>
      <c r="C1" s="209"/>
      <c r="D1" s="209"/>
      <c r="E1" s="209"/>
      <c r="F1" s="209"/>
    </row>
    <row r="2" spans="1:7" customFormat="1" ht="15.95" customHeight="1" x14ac:dyDescent="0.25">
      <c r="A2" s="57"/>
      <c r="B2" s="58"/>
      <c r="C2" s="59"/>
      <c r="D2" s="60"/>
      <c r="E2" s="60" t="s">
        <v>281</v>
      </c>
      <c r="F2" s="59"/>
    </row>
    <row r="3" spans="1:7" customFormat="1" ht="11.1" customHeight="1" x14ac:dyDescent="0.25">
      <c r="A3" s="61"/>
      <c r="B3" s="62"/>
      <c r="C3" s="63"/>
      <c r="D3" s="64"/>
      <c r="E3" s="64"/>
      <c r="F3" s="64"/>
    </row>
    <row r="4" spans="1:7" customFormat="1" ht="15" x14ac:dyDescent="0.25">
      <c r="A4" s="65" t="s">
        <v>282</v>
      </c>
      <c r="B4" s="66"/>
      <c r="C4" s="67"/>
      <c r="D4" s="68"/>
      <c r="E4" s="69"/>
      <c r="F4" s="60"/>
    </row>
    <row r="5" spans="1:7" s="56" customFormat="1" ht="12.75" customHeight="1" x14ac:dyDescent="0.25">
      <c r="A5" s="61"/>
      <c r="B5" s="62"/>
      <c r="C5" s="70"/>
      <c r="D5" s="71"/>
      <c r="E5" s="72"/>
      <c r="F5" s="73"/>
    </row>
    <row r="6" spans="1:7" customFormat="1" ht="12.75" customHeight="1" x14ac:dyDescent="0.25">
      <c r="B6" s="74"/>
      <c r="C6" s="74"/>
      <c r="D6" s="75" t="s">
        <v>283</v>
      </c>
      <c r="E6" s="75" t="s">
        <v>284</v>
      </c>
      <c r="F6" s="75"/>
      <c r="G6" s="75" t="s">
        <v>285</v>
      </c>
    </row>
    <row r="7" spans="1:7" customFormat="1" ht="10.5" customHeight="1" x14ac:dyDescent="0.25">
      <c r="B7" s="76"/>
      <c r="C7" s="77" t="s">
        <v>286</v>
      </c>
      <c r="D7" s="77" t="s">
        <v>287</v>
      </c>
      <c r="E7" s="77" t="s">
        <v>288</v>
      </c>
      <c r="F7" s="77" t="s">
        <v>445</v>
      </c>
      <c r="G7" s="77" t="s">
        <v>289</v>
      </c>
    </row>
    <row r="8" spans="1:7" customFormat="1" ht="10.5" customHeight="1" x14ac:dyDescent="0.25">
      <c r="B8" s="76" t="s">
        <v>442</v>
      </c>
      <c r="C8" s="77" t="s">
        <v>290</v>
      </c>
      <c r="D8" s="77" t="s">
        <v>291</v>
      </c>
      <c r="E8" s="77" t="s">
        <v>289</v>
      </c>
      <c r="F8" s="77"/>
      <c r="G8" s="77"/>
    </row>
    <row r="9" spans="1:7" customFormat="1" ht="10.5" customHeight="1" x14ac:dyDescent="0.25">
      <c r="B9" s="76"/>
      <c r="C9" s="77" t="s">
        <v>292</v>
      </c>
      <c r="D9" s="77" t="s">
        <v>107</v>
      </c>
      <c r="E9" s="77"/>
      <c r="F9" s="77"/>
      <c r="G9" s="77"/>
    </row>
    <row r="10" spans="1:7" customFormat="1" ht="9.75" customHeight="1" x14ac:dyDescent="0.25">
      <c r="B10" s="78"/>
      <c r="C10" s="79"/>
      <c r="D10" s="79" t="s">
        <v>108</v>
      </c>
      <c r="E10" s="79"/>
      <c r="F10" s="79"/>
      <c r="G10" s="79"/>
    </row>
    <row r="11" spans="1:7" customFormat="1" ht="12.75" customHeight="1" x14ac:dyDescent="0.25">
      <c r="B11" s="80">
        <v>1</v>
      </c>
      <c r="C11" s="80">
        <v>2</v>
      </c>
      <c r="D11" s="81">
        <v>3</v>
      </c>
      <c r="E11" s="82" t="s">
        <v>447</v>
      </c>
      <c r="F11" s="83" t="s">
        <v>448</v>
      </c>
      <c r="G11" s="82" t="s">
        <v>449</v>
      </c>
    </row>
    <row r="12" spans="1:7" customFormat="1" ht="15" x14ac:dyDescent="0.25">
      <c r="A12" s="84" t="s">
        <v>293</v>
      </c>
      <c r="B12" s="85" t="s">
        <v>294</v>
      </c>
      <c r="C12" s="86">
        <v>500</v>
      </c>
      <c r="D12" s="87" t="s">
        <v>450</v>
      </c>
      <c r="E12" s="88">
        <f>E13</f>
        <v>59497992</v>
      </c>
      <c r="F12" s="88">
        <f>F13</f>
        <v>-40656991.329999924</v>
      </c>
      <c r="G12" s="89">
        <f>E12-F12</f>
        <v>100154983.32999992</v>
      </c>
    </row>
    <row r="13" spans="1:7" customFormat="1" ht="15" x14ac:dyDescent="0.25">
      <c r="A13" s="84" t="s">
        <v>293</v>
      </c>
      <c r="B13" s="85" t="s">
        <v>295</v>
      </c>
      <c r="C13" s="86">
        <v>700</v>
      </c>
      <c r="D13" s="90" t="s">
        <v>296</v>
      </c>
      <c r="E13" s="91">
        <v>59497992</v>
      </c>
      <c r="F13" s="91">
        <f>F17+F18</f>
        <v>-40656991.329999924</v>
      </c>
      <c r="G13" s="89" t="s">
        <v>452</v>
      </c>
    </row>
    <row r="14" spans="1:7" customFormat="1" ht="15" x14ac:dyDescent="0.25">
      <c r="A14" s="84" t="s">
        <v>293</v>
      </c>
      <c r="B14" s="85" t="s">
        <v>297</v>
      </c>
      <c r="C14" s="86">
        <v>710</v>
      </c>
      <c r="D14" s="90" t="s">
        <v>298</v>
      </c>
      <c r="E14" s="91">
        <f t="shared" ref="E14:F16" si="0">E15</f>
        <v>-1245985222.5599999</v>
      </c>
      <c r="F14" s="91">
        <f t="shared" si="0"/>
        <v>-785318133.17999995</v>
      </c>
      <c r="G14" s="91" t="s">
        <v>299</v>
      </c>
    </row>
    <row r="15" spans="1:7" s="95" customFormat="1" ht="12.75" x14ac:dyDescent="0.2">
      <c r="A15" s="84" t="s">
        <v>293</v>
      </c>
      <c r="B15" s="92" t="s">
        <v>300</v>
      </c>
      <c r="C15" s="93">
        <v>710</v>
      </c>
      <c r="D15" s="90" t="s">
        <v>301</v>
      </c>
      <c r="E15" s="94">
        <f t="shared" si="0"/>
        <v>-1245985222.5599999</v>
      </c>
      <c r="F15" s="94">
        <f t="shared" si="0"/>
        <v>-785318133.17999995</v>
      </c>
      <c r="G15" s="94" t="s">
        <v>299</v>
      </c>
    </row>
    <row r="16" spans="1:7" s="95" customFormat="1" ht="12.75" x14ac:dyDescent="0.2">
      <c r="A16" s="84" t="s">
        <v>293</v>
      </c>
      <c r="B16" s="92" t="s">
        <v>302</v>
      </c>
      <c r="C16" s="93">
        <v>710</v>
      </c>
      <c r="D16" s="90" t="s">
        <v>303</v>
      </c>
      <c r="E16" s="94">
        <f t="shared" si="0"/>
        <v>-1245985222.5599999</v>
      </c>
      <c r="F16" s="94">
        <f t="shared" si="0"/>
        <v>-785318133.17999995</v>
      </c>
      <c r="G16" s="94" t="s">
        <v>299</v>
      </c>
    </row>
    <row r="17" spans="1:7" s="95" customFormat="1" ht="22.5" x14ac:dyDescent="0.2">
      <c r="A17" s="84" t="s">
        <v>293</v>
      </c>
      <c r="B17" s="92" t="s">
        <v>304</v>
      </c>
      <c r="C17" s="93">
        <v>710</v>
      </c>
      <c r="D17" s="90" t="s">
        <v>305</v>
      </c>
      <c r="E17" s="94">
        <v>-1245985222.5599999</v>
      </c>
      <c r="F17" s="94">
        <v>-785318133.17999995</v>
      </c>
      <c r="G17" s="94" t="s">
        <v>299</v>
      </c>
    </row>
    <row r="18" spans="1:7" customFormat="1" ht="15" x14ac:dyDescent="0.25">
      <c r="A18" s="84" t="s">
        <v>293</v>
      </c>
      <c r="B18" s="85" t="s">
        <v>306</v>
      </c>
      <c r="C18" s="86">
        <v>720</v>
      </c>
      <c r="D18" s="90" t="s">
        <v>307</v>
      </c>
      <c r="E18" s="91">
        <f>E19</f>
        <v>1307840914.5599999</v>
      </c>
      <c r="F18" s="91">
        <f t="shared" ref="E18:F20" si="1">F19</f>
        <v>744661141.85000002</v>
      </c>
      <c r="G18" s="91" t="s">
        <v>299</v>
      </c>
    </row>
    <row r="19" spans="1:7" s="95" customFormat="1" ht="12.75" x14ac:dyDescent="0.2">
      <c r="A19" s="84" t="s">
        <v>293</v>
      </c>
      <c r="B19" s="92" t="s">
        <v>308</v>
      </c>
      <c r="C19" s="93">
        <v>720</v>
      </c>
      <c r="D19" s="90" t="s">
        <v>309</v>
      </c>
      <c r="E19" s="94">
        <f t="shared" si="1"/>
        <v>1307840914.5599999</v>
      </c>
      <c r="F19" s="94">
        <f t="shared" si="1"/>
        <v>744661141.85000002</v>
      </c>
      <c r="G19" s="94" t="s">
        <v>299</v>
      </c>
    </row>
    <row r="20" spans="1:7" s="95" customFormat="1" ht="12.75" x14ac:dyDescent="0.2">
      <c r="A20" s="84" t="s">
        <v>293</v>
      </c>
      <c r="B20" s="92" t="s">
        <v>310</v>
      </c>
      <c r="C20" s="93">
        <v>720</v>
      </c>
      <c r="D20" s="90" t="s">
        <v>311</v>
      </c>
      <c r="E20" s="94">
        <f t="shared" si="1"/>
        <v>1307840914.5599999</v>
      </c>
      <c r="F20" s="94">
        <f t="shared" si="1"/>
        <v>744661141.85000002</v>
      </c>
      <c r="G20" s="94" t="s">
        <v>299</v>
      </c>
    </row>
    <row r="21" spans="1:7" s="95" customFormat="1" ht="22.5" x14ac:dyDescent="0.2">
      <c r="A21" s="84" t="s">
        <v>293</v>
      </c>
      <c r="B21" s="92" t="s">
        <v>312</v>
      </c>
      <c r="C21" s="93">
        <v>720</v>
      </c>
      <c r="D21" s="90" t="s">
        <v>313</v>
      </c>
      <c r="E21" s="94">
        <v>1307840914.5599999</v>
      </c>
      <c r="F21" s="94">
        <v>744661141.85000002</v>
      </c>
      <c r="G21" s="94" t="s">
        <v>299</v>
      </c>
    </row>
    <row r="22" spans="1:7" customFormat="1" ht="10.5" customHeight="1" x14ac:dyDescent="0.25">
      <c r="B22" s="96"/>
      <c r="C22" s="96"/>
      <c r="D22" s="96"/>
      <c r="E22" s="97"/>
      <c r="F22" s="98"/>
      <c r="G22" s="98"/>
    </row>
    <row r="23" spans="1:7" customFormat="1" ht="10.5" customHeight="1" x14ac:dyDescent="0.25">
      <c r="B23" s="96"/>
      <c r="C23" s="96"/>
      <c r="D23" s="96"/>
      <c r="E23" s="97"/>
      <c r="F23" s="98"/>
      <c r="G23" s="98"/>
    </row>
    <row r="24" spans="1:7" customFormat="1" ht="21" customHeight="1" x14ac:dyDescent="0.25">
      <c r="B24" s="210" t="s">
        <v>1613</v>
      </c>
      <c r="C24" s="210"/>
      <c r="D24" s="99" t="s">
        <v>1614</v>
      </c>
      <c r="E24" s="62"/>
      <c r="F24" s="69"/>
      <c r="G24" s="69"/>
    </row>
    <row r="25" spans="1:7" s="100" customFormat="1" ht="6.75" customHeight="1" x14ac:dyDescent="0.15">
      <c r="B25" s="101" t="s">
        <v>314</v>
      </c>
      <c r="D25" s="102" t="s">
        <v>315</v>
      </c>
      <c r="E25" s="103"/>
      <c r="F25" s="104"/>
      <c r="G25" s="104"/>
    </row>
    <row r="26" spans="1:7" s="100" customFormat="1" ht="6.75" customHeight="1" x14ac:dyDescent="0.15">
      <c r="B26" s="101"/>
      <c r="D26" s="102"/>
      <c r="E26" s="103"/>
      <c r="F26" s="104"/>
      <c r="G26" s="104"/>
    </row>
    <row r="27" spans="1:7" s="105" customFormat="1" ht="15.75" customHeight="1" x14ac:dyDescent="0.2">
      <c r="B27" s="210" t="s">
        <v>316</v>
      </c>
      <c r="C27" s="210"/>
      <c r="D27" s="106"/>
      <c r="E27" s="107"/>
      <c r="F27" s="108"/>
      <c r="G27" s="108"/>
    </row>
    <row r="28" spans="1:7" s="100" customFormat="1" ht="9.75" customHeight="1" x14ac:dyDescent="0.2">
      <c r="B28" s="210" t="s">
        <v>317</v>
      </c>
      <c r="C28" s="210"/>
      <c r="D28" s="109" t="s">
        <v>318</v>
      </c>
      <c r="E28" s="103"/>
      <c r="F28" s="104"/>
      <c r="G28" s="104"/>
    </row>
    <row r="29" spans="1:7" customFormat="1" ht="9.75" customHeight="1" x14ac:dyDescent="0.25">
      <c r="B29" s="110" t="s">
        <v>319</v>
      </c>
      <c r="C29" s="66"/>
      <c r="D29" s="102" t="s">
        <v>315</v>
      </c>
      <c r="E29" s="97"/>
      <c r="F29" s="69"/>
      <c r="G29" s="69"/>
    </row>
    <row r="30" spans="1:7" customFormat="1" ht="12.75" hidden="1" customHeight="1" x14ac:dyDescent="0.25">
      <c r="B30" s="66"/>
      <c r="C30" s="66"/>
      <c r="D30" s="66"/>
      <c r="E30" s="69"/>
      <c r="F30" s="69"/>
      <c r="G30" s="69"/>
    </row>
    <row r="31" spans="1:7" customFormat="1" ht="9.75" hidden="1" customHeight="1" x14ac:dyDescent="0.25">
      <c r="B31" s="62" t="s">
        <v>320</v>
      </c>
      <c r="C31" s="59"/>
      <c r="D31" s="111"/>
      <c r="E31" s="59"/>
      <c r="F31" s="59"/>
      <c r="G31" s="69"/>
    </row>
    <row r="32" spans="1:7" customFormat="1" ht="11.25" hidden="1" customHeight="1" x14ac:dyDescent="0.25">
      <c r="B32" s="97" t="s">
        <v>321</v>
      </c>
      <c r="C32" s="97"/>
      <c r="D32" s="111" t="s">
        <v>318</v>
      </c>
      <c r="E32" s="97"/>
      <c r="F32" s="97"/>
      <c r="G32" s="97"/>
    </row>
    <row r="33" spans="2:7" customFormat="1" ht="7.5" hidden="1" customHeight="1" x14ac:dyDescent="0.25">
      <c r="B33" s="101" t="s">
        <v>322</v>
      </c>
      <c r="C33" s="61"/>
      <c r="D33" s="101" t="s">
        <v>315</v>
      </c>
      <c r="E33" s="97"/>
      <c r="F33" s="97"/>
      <c r="G33" s="97"/>
    </row>
    <row r="34" spans="2:7" customFormat="1" ht="4.5" customHeight="1" x14ac:dyDescent="0.25">
      <c r="B34" s="97"/>
      <c r="C34" s="97"/>
      <c r="D34" s="97"/>
      <c r="E34" s="97"/>
      <c r="F34" s="97"/>
      <c r="G34" s="97"/>
    </row>
    <row r="35" spans="2:7" customFormat="1" ht="21" customHeight="1" x14ac:dyDescent="0.25">
      <c r="B35" s="67" t="s">
        <v>323</v>
      </c>
      <c r="C35" s="67"/>
      <c r="D35" s="99" t="s">
        <v>131</v>
      </c>
      <c r="E35" s="97"/>
      <c r="F35" s="112"/>
      <c r="G35" s="97"/>
    </row>
    <row r="36" spans="2:7" customFormat="1" ht="7.5" customHeight="1" x14ac:dyDescent="0.25">
      <c r="B36" s="101" t="s">
        <v>319</v>
      </c>
      <c r="C36" s="61"/>
      <c r="D36" s="102" t="s">
        <v>315</v>
      </c>
      <c r="E36" s="97"/>
      <c r="F36" s="97"/>
      <c r="G36" s="97"/>
    </row>
    <row r="37" spans="2:7" customFormat="1" ht="17.25" customHeight="1" x14ac:dyDescent="0.25">
      <c r="B37" s="67"/>
      <c r="C37" s="67"/>
      <c r="D37" s="61"/>
      <c r="E37" s="97"/>
      <c r="F37" s="97"/>
      <c r="G37" s="97"/>
    </row>
    <row r="38" spans="2:7" customFormat="1" ht="17.25" customHeight="1" x14ac:dyDescent="0.25">
      <c r="B38" s="67" t="s">
        <v>1615</v>
      </c>
      <c r="C38" s="66"/>
      <c r="D38" s="66"/>
      <c r="E38" s="113"/>
      <c r="F38" s="113"/>
      <c r="G38" s="113"/>
    </row>
  </sheetData>
  <mergeCells count="4">
    <mergeCell ref="A1:F1"/>
    <mergeCell ref="B24:C24"/>
    <mergeCell ref="B27:C27"/>
    <mergeCell ref="B28:C2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APPPOOL\f19.web</dc:creator>
  <cp:lastModifiedBy>Natali</cp:lastModifiedBy>
  <cp:lastPrinted>2019-10-15T01:16:56Z</cp:lastPrinted>
  <dcterms:created xsi:type="dcterms:W3CDTF">2018-07-09T00:05:35Z</dcterms:created>
  <dcterms:modified xsi:type="dcterms:W3CDTF">2019-10-15T05:06:50Z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C:\inetpub\wwwroot\f19.web\temp\ReportManager\_Финансовое управление администрации Надеждинского муниципального района_0503117M_июнь 2018 года.xlsx</vt:lpwstr>
  </property>
  <property fmtid="{D5CDD505-2E9C-101B-9397-08002B2CF9AE}" pid="3" name="Report Name">
    <vt:lpwstr>C__inetpub_wwwroot_f19.web_temp_ReportManager__Финансовое управление администрации Надеждинского муниципального района_0503117M_июнь 2018 года.xlsx</vt:lpwstr>
  </property>
</Properties>
</file>