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0" yWindow="540" windowWidth="15480" windowHeight="8895" activeTab="1"/>
  </bookViews>
  <sheets>
    <sheet name="Доходы" sheetId="4" r:id="rId1"/>
    <sheet name="Расходы" sheetId="3" r:id="rId2"/>
    <sheet name="Источники" sheetId="5" r:id="rId3"/>
  </sheets>
  <calcPr calcId="145621"/>
</workbook>
</file>

<file path=xl/calcChain.xml><?xml version="1.0" encoding="utf-8"?>
<calcChain xmlns="http://schemas.openxmlformats.org/spreadsheetml/2006/main">
  <c r="F253" i="3" l="1"/>
  <c r="F252" i="3"/>
  <c r="F269" i="3"/>
  <c r="D142" i="4"/>
  <c r="D278" i="4"/>
  <c r="D289" i="4"/>
  <c r="E142" i="4"/>
  <c r="F143" i="4"/>
  <c r="F142" i="4"/>
  <c r="F290" i="4"/>
  <c r="F288" i="4"/>
  <c r="E289" i="4"/>
  <c r="F205" i="4"/>
  <c r="F289" i="4"/>
  <c r="E278" i="4"/>
  <c r="E12" i="5"/>
  <c r="D166" i="4"/>
  <c r="D69" i="4"/>
  <c r="F69" i="4"/>
  <c r="F70" i="4"/>
  <c r="E69" i="4"/>
  <c r="E68" i="4"/>
  <c r="F99" i="4"/>
  <c r="F98" i="4"/>
  <c r="D97" i="4"/>
  <c r="E97" i="4"/>
  <c r="F97" i="4"/>
  <c r="F20" i="5"/>
  <c r="F19" i="5"/>
  <c r="F18" i="5"/>
  <c r="F13" i="5"/>
  <c r="F12" i="5"/>
  <c r="G12" i="5"/>
  <c r="E20" i="5"/>
  <c r="E19" i="5"/>
  <c r="E18" i="5"/>
  <c r="F16" i="5"/>
  <c r="F15" i="5"/>
  <c r="F14" i="5"/>
  <c r="E16" i="5"/>
  <c r="E15" i="5"/>
  <c r="E14" i="5"/>
  <c r="F295" i="4"/>
  <c r="F294" i="4"/>
  <c r="F293" i="4"/>
  <c r="D292" i="4"/>
  <c r="E292" i="4"/>
  <c r="F292" i="4"/>
  <c r="E291" i="4"/>
  <c r="D287" i="4"/>
  <c r="E287" i="4"/>
  <c r="F287" i="4"/>
  <c r="F286" i="4"/>
  <c r="D285" i="4"/>
  <c r="E285" i="4"/>
  <c r="F285" i="4"/>
  <c r="D284" i="4"/>
  <c r="F283" i="4"/>
  <c r="D282" i="4"/>
  <c r="E282" i="4"/>
  <c r="F282" i="4"/>
  <c r="F281" i="4"/>
  <c r="D280" i="4"/>
  <c r="D279" i="4"/>
  <c r="E280" i="4"/>
  <c r="F280" i="4"/>
  <c r="E279" i="4"/>
  <c r="F277" i="4"/>
  <c r="D276" i="4"/>
  <c r="E276" i="4"/>
  <c r="E275" i="4"/>
  <c r="F274" i="4"/>
  <c r="D273" i="4"/>
  <c r="E273" i="4"/>
  <c r="F272" i="4"/>
  <c r="D271" i="4"/>
  <c r="F271" i="4"/>
  <c r="E271" i="4"/>
  <c r="F270" i="4"/>
  <c r="D269" i="4"/>
  <c r="E269" i="4"/>
  <c r="F268" i="4"/>
  <c r="D267" i="4"/>
  <c r="E267" i="4"/>
  <c r="F266" i="4"/>
  <c r="D265" i="4"/>
  <c r="E265" i="4"/>
  <c r="F264" i="4"/>
  <c r="D263" i="4"/>
  <c r="F263" i="4"/>
  <c r="E263" i="4"/>
  <c r="F261" i="4"/>
  <c r="D260" i="4"/>
  <c r="F260" i="4"/>
  <c r="E260" i="4"/>
  <c r="F259" i="4"/>
  <c r="D258" i="4"/>
  <c r="F258" i="4"/>
  <c r="E258" i="4"/>
  <c r="E257" i="4"/>
  <c r="F256" i="4"/>
  <c r="D255" i="4"/>
  <c r="E255" i="4"/>
  <c r="F254" i="4"/>
  <c r="D253" i="4"/>
  <c r="E253" i="4"/>
  <c r="E252" i="4"/>
  <c r="F251" i="4"/>
  <c r="D250" i="4"/>
  <c r="E250" i="4"/>
  <c r="E249" i="4"/>
  <c r="F248" i="4"/>
  <c r="F247" i="4"/>
  <c r="F246" i="4"/>
  <c r="D245" i="4"/>
  <c r="D244" i="4"/>
  <c r="E245" i="4"/>
  <c r="E244" i="4"/>
  <c r="F243" i="4"/>
  <c r="D242" i="4"/>
  <c r="D241" i="4"/>
  <c r="F241" i="4"/>
  <c r="F242" i="4"/>
  <c r="E242" i="4"/>
  <c r="E241" i="4"/>
  <c r="F240" i="4"/>
  <c r="D239" i="4"/>
  <c r="D238" i="4"/>
  <c r="E239" i="4"/>
  <c r="F237" i="4"/>
  <c r="D236" i="4"/>
  <c r="E236" i="4"/>
  <c r="E235" i="4"/>
  <c r="D235" i="4"/>
  <c r="F234" i="4"/>
  <c r="D233" i="4"/>
  <c r="E233" i="4"/>
  <c r="F232" i="4"/>
  <c r="D231" i="4"/>
  <c r="D230" i="4"/>
  <c r="E231" i="4"/>
  <c r="E230" i="4"/>
  <c r="F229" i="4"/>
  <c r="D228" i="4"/>
  <c r="E228" i="4"/>
  <c r="E227" i="4"/>
  <c r="F225" i="4"/>
  <c r="F224" i="4"/>
  <c r="F223" i="4"/>
  <c r="D222" i="4"/>
  <c r="E222" i="4"/>
  <c r="F221" i="4"/>
  <c r="F220" i="4"/>
  <c r="F219" i="4"/>
  <c r="D218" i="4"/>
  <c r="E218" i="4"/>
  <c r="F216" i="4"/>
  <c r="D215" i="4"/>
  <c r="E215" i="4"/>
  <c r="F214" i="4"/>
  <c r="D213" i="4"/>
  <c r="E213" i="4"/>
  <c r="F213" i="4"/>
  <c r="F212" i="4"/>
  <c r="D211" i="4"/>
  <c r="E211" i="4"/>
  <c r="F211" i="4"/>
  <c r="D210" i="4"/>
  <c r="F209" i="4"/>
  <c r="D208" i="4"/>
  <c r="E208" i="4"/>
  <c r="E207" i="4"/>
  <c r="E204" i="4"/>
  <c r="E203" i="4"/>
  <c r="D204" i="4"/>
  <c r="D203" i="4"/>
  <c r="F202" i="4"/>
  <c r="D201" i="4"/>
  <c r="D200" i="4"/>
  <c r="F200" i="4"/>
  <c r="E201" i="4"/>
  <c r="E200" i="4"/>
  <c r="F199" i="4"/>
  <c r="D198" i="4"/>
  <c r="D197" i="4"/>
  <c r="E198" i="4"/>
  <c r="E197" i="4"/>
  <c r="E196" i="4"/>
  <c r="F193" i="4"/>
  <c r="D192" i="4"/>
  <c r="E192" i="4"/>
  <c r="E191" i="4"/>
  <c r="D191" i="4"/>
  <c r="F190" i="4"/>
  <c r="F189" i="4"/>
  <c r="F188" i="4"/>
  <c r="F187" i="4"/>
  <c r="D186" i="4"/>
  <c r="F186" i="4"/>
  <c r="E186" i="4"/>
  <c r="F183" i="4"/>
  <c r="F182" i="4"/>
  <c r="F181" i="4"/>
  <c r="F180" i="4"/>
  <c r="F179" i="4"/>
  <c r="F178" i="4"/>
  <c r="F177" i="4"/>
  <c r="F176" i="4"/>
  <c r="F175" i="4"/>
  <c r="F174" i="4"/>
  <c r="D173" i="4"/>
  <c r="D172" i="4"/>
  <c r="E173" i="4"/>
  <c r="E172" i="4"/>
  <c r="F171" i="4"/>
  <c r="D170" i="4"/>
  <c r="E170" i="4"/>
  <c r="F169" i="4"/>
  <c r="F168" i="4"/>
  <c r="F167" i="4"/>
  <c r="E166" i="4"/>
  <c r="F165" i="4"/>
  <c r="F164" i="4"/>
  <c r="D163" i="4"/>
  <c r="E163" i="4"/>
  <c r="F162" i="4"/>
  <c r="D161" i="4"/>
  <c r="E161" i="4"/>
  <c r="E158" i="4"/>
  <c r="F160" i="4"/>
  <c r="D159" i="4"/>
  <c r="E159" i="4"/>
  <c r="F157" i="4"/>
  <c r="D156" i="4"/>
  <c r="F156" i="4"/>
  <c r="E156" i="4"/>
  <c r="E131" i="4"/>
  <c r="F155" i="4"/>
  <c r="D154" i="4"/>
  <c r="E154" i="4"/>
  <c r="F154" i="4"/>
  <c r="F153" i="4"/>
  <c r="D152" i="4"/>
  <c r="E152" i="4"/>
  <c r="F152" i="4"/>
  <c r="F151" i="4"/>
  <c r="F150" i="4"/>
  <c r="D149" i="4"/>
  <c r="E149" i="4"/>
  <c r="E146" i="4"/>
  <c r="F148" i="4"/>
  <c r="D147" i="4"/>
  <c r="E147" i="4"/>
  <c r="F147" i="4"/>
  <c r="F145" i="4"/>
  <c r="D144" i="4"/>
  <c r="E144" i="4"/>
  <c r="F144" i="4"/>
  <c r="F141" i="4"/>
  <c r="F140" i="4"/>
  <c r="D139" i="4"/>
  <c r="E139" i="4"/>
  <c r="F138" i="4"/>
  <c r="D137" i="4"/>
  <c r="F137" i="4"/>
  <c r="E137" i="4"/>
  <c r="F136" i="4"/>
  <c r="D135" i="4"/>
  <c r="E135" i="4"/>
  <c r="F134" i="4"/>
  <c r="D133" i="4"/>
  <c r="E133" i="4"/>
  <c r="F130" i="4"/>
  <c r="D129" i="4"/>
  <c r="D128" i="4"/>
  <c r="E129" i="4"/>
  <c r="E128" i="4"/>
  <c r="F127" i="4"/>
  <c r="F126" i="4"/>
  <c r="D125" i="4"/>
  <c r="D124" i="4"/>
  <c r="D123" i="4"/>
  <c r="E125" i="4"/>
  <c r="F125" i="4"/>
  <c r="E124" i="4"/>
  <c r="E123" i="4"/>
  <c r="F122" i="4"/>
  <c r="D121" i="4"/>
  <c r="E121" i="4"/>
  <c r="F121" i="4"/>
  <c r="F120" i="4"/>
  <c r="D119" i="4"/>
  <c r="F119" i="4"/>
  <c r="E119" i="4"/>
  <c r="F115" i="4"/>
  <c r="F114" i="4"/>
  <c r="D113" i="4"/>
  <c r="E113" i="4"/>
  <c r="F112" i="4"/>
  <c r="D111" i="4"/>
  <c r="D110" i="4"/>
  <c r="D109" i="4"/>
  <c r="E111" i="4"/>
  <c r="E110" i="4"/>
  <c r="E109" i="4"/>
  <c r="F107" i="4"/>
  <c r="F106" i="4"/>
  <c r="D105" i="4"/>
  <c r="D104" i="4"/>
  <c r="D103" i="4"/>
  <c r="E105" i="4"/>
  <c r="F101" i="4"/>
  <c r="D100" i="4"/>
  <c r="E100" i="4"/>
  <c r="D96" i="4"/>
  <c r="E96" i="4"/>
  <c r="F95" i="4"/>
  <c r="D94" i="4"/>
  <c r="E94" i="4"/>
  <c r="F94" i="4"/>
  <c r="F93" i="4"/>
  <c r="D92" i="4"/>
  <c r="F92" i="4"/>
  <c r="E92" i="4"/>
  <c r="F91" i="4"/>
  <c r="D90" i="4"/>
  <c r="E90" i="4"/>
  <c r="F90" i="4"/>
  <c r="F87" i="4"/>
  <c r="D86" i="4"/>
  <c r="D85" i="4"/>
  <c r="E86" i="4"/>
  <c r="F83" i="4"/>
  <c r="D82" i="4"/>
  <c r="D81" i="4"/>
  <c r="E82" i="4"/>
  <c r="E81" i="4"/>
  <c r="F80" i="4"/>
  <c r="D79" i="4"/>
  <c r="D78" i="4"/>
  <c r="E79" i="4"/>
  <c r="E78" i="4"/>
  <c r="F77" i="4"/>
  <c r="F76" i="4"/>
  <c r="D75" i="4"/>
  <c r="E75" i="4"/>
  <c r="E72" i="4"/>
  <c r="F74" i="4"/>
  <c r="D73" i="4"/>
  <c r="E73" i="4"/>
  <c r="F66" i="4"/>
  <c r="D65" i="4"/>
  <c r="D64" i="4"/>
  <c r="E65" i="4"/>
  <c r="E64" i="4"/>
  <c r="D63" i="4"/>
  <c r="D62" i="4"/>
  <c r="E63" i="4"/>
  <c r="F61" i="4"/>
  <c r="D60" i="4"/>
  <c r="E60" i="4"/>
  <c r="F59" i="4"/>
  <c r="D58" i="4"/>
  <c r="F58" i="4"/>
  <c r="E58" i="4"/>
  <c r="E57" i="4"/>
  <c r="F56" i="4"/>
  <c r="D55" i="4"/>
  <c r="E55" i="4"/>
  <c r="D53" i="4"/>
  <c r="F52" i="4"/>
  <c r="D51" i="4"/>
  <c r="E51" i="4"/>
  <c r="E50" i="4"/>
  <c r="D50" i="4"/>
  <c r="D49" i="4"/>
  <c r="F48" i="4"/>
  <c r="D47" i="4"/>
  <c r="E47" i="4"/>
  <c r="F46" i="4"/>
  <c r="D45" i="4"/>
  <c r="E45" i="4"/>
  <c r="F44" i="4"/>
  <c r="D43" i="4"/>
  <c r="D42" i="4"/>
  <c r="F42" i="4"/>
  <c r="E43" i="4"/>
  <c r="E42" i="4"/>
  <c r="F41" i="4"/>
  <c r="D40" i="4"/>
  <c r="F40" i="4"/>
  <c r="E40" i="4"/>
  <c r="F39" i="4"/>
  <c r="D38" i="4"/>
  <c r="D37" i="4"/>
  <c r="E38" i="4"/>
  <c r="F35" i="4"/>
  <c r="F34" i="4"/>
  <c r="F33" i="4"/>
  <c r="F32" i="4"/>
  <c r="D31" i="4"/>
  <c r="D30" i="4"/>
  <c r="E31" i="4"/>
  <c r="E30" i="4"/>
  <c r="F29" i="4"/>
  <c r="D28" i="4"/>
  <c r="E28" i="4"/>
  <c r="F27" i="4"/>
  <c r="D26" i="4"/>
  <c r="E26" i="4"/>
  <c r="F25" i="4"/>
  <c r="D24" i="4"/>
  <c r="E24" i="4"/>
  <c r="F23" i="4"/>
  <c r="D22" i="4"/>
  <c r="E22" i="4"/>
  <c r="F38" i="4"/>
  <c r="F75" i="4"/>
  <c r="F161" i="4"/>
  <c r="F135" i="4"/>
  <c r="F47" i="4"/>
  <c r="F228" i="4"/>
  <c r="E62" i="4"/>
  <c r="E54" i="4"/>
  <c r="F54" i="4"/>
  <c r="D72" i="4"/>
  <c r="D71" i="4"/>
  <c r="E85" i="4"/>
  <c r="E84" i="4"/>
  <c r="D118" i="4"/>
  <c r="D132" i="4"/>
  <c r="D158" i="4"/>
  <c r="E185" i="4"/>
  <c r="D207" i="4"/>
  <c r="F215" i="4"/>
  <c r="D227" i="4"/>
  <c r="E238" i="4"/>
  <c r="D249" i="4"/>
  <c r="F249" i="4"/>
  <c r="E262" i="4"/>
  <c r="D275" i="4"/>
  <c r="F275" i="4"/>
  <c r="E284" i="4"/>
  <c r="F284" i="4"/>
  <c r="D291" i="4"/>
  <c r="D194" i="4"/>
  <c r="F72" i="4"/>
  <c r="E53" i="4"/>
  <c r="F53" i="4"/>
  <c r="F50" i="4"/>
  <c r="F31" i="4"/>
  <c r="F291" i="4"/>
  <c r="F245" i="4"/>
  <c r="E89" i="4"/>
  <c r="E88" i="4"/>
  <c r="F149" i="4"/>
  <c r="F30" i="4"/>
  <c r="F163" i="4"/>
  <c r="E21" i="4"/>
  <c r="E20" i="4"/>
  <c r="F24" i="4"/>
  <c r="E132" i="4"/>
  <c r="F158" i="4"/>
  <c r="F166" i="4"/>
  <c r="F123" i="4"/>
  <c r="F78" i="4"/>
  <c r="F79" i="4"/>
  <c r="E118" i="4"/>
  <c r="E117" i="4"/>
  <c r="E108" i="4"/>
  <c r="F43" i="4"/>
  <c r="F124" i="4"/>
  <c r="F28" i="4"/>
  <c r="F201" i="4"/>
  <c r="F236" i="4"/>
  <c r="F207" i="4"/>
  <c r="D146" i="4"/>
  <c r="F146" i="4"/>
  <c r="F173" i="4"/>
  <c r="F26" i="4"/>
  <c r="E37" i="4"/>
  <c r="E36" i="4"/>
  <c r="F45" i="4"/>
  <c r="F51" i="4"/>
  <c r="F55" i="4"/>
  <c r="F60" i="4"/>
  <c r="F73" i="4"/>
  <c r="E71" i="4"/>
  <c r="F71" i="4"/>
  <c r="F86" i="4"/>
  <c r="F105" i="4"/>
  <c r="F113" i="4"/>
  <c r="F139" i="4"/>
  <c r="F192" i="4"/>
  <c r="F204" i="4"/>
  <c r="F208" i="4"/>
  <c r="F265" i="4"/>
  <c r="F273" i="4"/>
  <c r="D36" i="4"/>
  <c r="F36" i="4"/>
  <c r="F172" i="4"/>
  <c r="F235" i="4"/>
  <c r="D257" i="4"/>
  <c r="F257" i="4"/>
  <c r="D21" i="4"/>
  <c r="D20" i="4"/>
  <c r="F81" i="4"/>
  <c r="F100" i="4"/>
  <c r="F133" i="4"/>
  <c r="F170" i="4"/>
  <c r="F222" i="4"/>
  <c r="F233" i="4"/>
  <c r="F250" i="4"/>
  <c r="F255" i="4"/>
  <c r="F269" i="4"/>
  <c r="D131" i="4"/>
  <c r="D57" i="4"/>
  <c r="F57" i="4"/>
  <c r="F96" i="4"/>
  <c r="E116" i="4"/>
  <c r="F128" i="4"/>
  <c r="F159" i="4"/>
  <c r="F203" i="4"/>
  <c r="F230" i="4"/>
  <c r="D252" i="4"/>
  <c r="F252" i="4"/>
  <c r="D262" i="4"/>
  <c r="F262" i="4"/>
  <c r="F276" i="4"/>
  <c r="F85" i="4"/>
  <c r="F197" i="4"/>
  <c r="D196" i="4"/>
  <c r="F196" i="4"/>
  <c r="F111" i="4"/>
  <c r="D84" i="4"/>
  <c r="F84" i="4"/>
  <c r="F198" i="4"/>
  <c r="F110" i="4"/>
  <c r="E217" i="4"/>
  <c r="F218" i="4"/>
  <c r="F244" i="4"/>
  <c r="F238" i="4"/>
  <c r="E226" i="4"/>
  <c r="D89" i="4"/>
  <c r="D226" i="4"/>
  <c r="F109" i="4"/>
  <c r="F191" i="4"/>
  <c r="E184" i="4"/>
  <c r="F227" i="4"/>
  <c r="F62" i="4"/>
  <c r="F64" i="4"/>
  <c r="D117" i="4"/>
  <c r="F118" i="4"/>
  <c r="F279" i="4"/>
  <c r="F278" i="4"/>
  <c r="F20" i="4"/>
  <c r="F65" i="4"/>
  <c r="F129" i="4"/>
  <c r="F63" i="4"/>
  <c r="D185" i="4"/>
  <c r="D206" i="4"/>
  <c r="D217" i="4"/>
  <c r="F239" i="4"/>
  <c r="F267" i="4"/>
  <c r="E49" i="4"/>
  <c r="F49" i="4"/>
  <c r="F22" i="4"/>
  <c r="F82" i="4"/>
  <c r="E104" i="4"/>
  <c r="D108" i="4"/>
  <c r="F108" i="4"/>
  <c r="F231" i="4"/>
  <c r="F253" i="4"/>
  <c r="D68" i="4"/>
  <c r="F68" i="4"/>
  <c r="E206" i="4"/>
  <c r="E194" i="4"/>
  <c r="E210" i="4"/>
  <c r="F210" i="4"/>
  <c r="F217" i="4"/>
  <c r="F37" i="4"/>
  <c r="F132" i="4"/>
  <c r="F131" i="4"/>
  <c r="E67" i="4"/>
  <c r="F21" i="4"/>
  <c r="E195" i="4"/>
  <c r="F226" i="4"/>
  <c r="D88" i="4"/>
  <c r="F88" i="4"/>
  <c r="F89" i="4"/>
  <c r="F194" i="4"/>
  <c r="E103" i="4"/>
  <c r="F104" i="4"/>
  <c r="D184" i="4"/>
  <c r="F184" i="4"/>
  <c r="F185" i="4"/>
  <c r="D67" i="4"/>
  <c r="F117" i="4"/>
  <c r="D116" i="4"/>
  <c r="F116" i="4"/>
  <c r="F206" i="4"/>
  <c r="D195" i="4"/>
  <c r="D102" i="4"/>
  <c r="F195" i="4"/>
  <c r="F67" i="4"/>
  <c r="D19" i="4"/>
  <c r="E102" i="4"/>
  <c r="E19" i="4"/>
  <c r="E17" i="4"/>
  <c r="F103" i="4"/>
  <c r="F102" i="4"/>
  <c r="D17" i="4"/>
  <c r="F17" i="4"/>
  <c r="F19" i="4"/>
</calcChain>
</file>

<file path=xl/sharedStrings.xml><?xml version="1.0" encoding="utf-8"?>
<sst xmlns="http://schemas.openxmlformats.org/spreadsheetml/2006/main" count="3765" uniqueCount="1536">
  <si>
    <t>96120203121050000151</t>
  </si>
  <si>
    <t>Иные межбюджетные трансферты</t>
  </si>
  <si>
    <t>00020204000000000151</t>
  </si>
  <si>
    <t>Межбюджетные трансферты, передаваемые бюджетам на реализацию программ местного развития и обеспечения занятости для шахтерских городов и поселков</t>
  </si>
  <si>
    <t>00020204007000000151</t>
  </si>
  <si>
    <t>Межбюджетные трансферты, передаваемые бюджетам муниципальных районов на реализацию программ местного развития и обеспечения занятости для шахтерских городов и поселков</t>
  </si>
  <si>
    <t>96120204007050000151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</si>
  <si>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 - 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</si>
  <si>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</si>
  <si>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</si>
  <si>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96920204025050000151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</si>
  <si>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</si>
  <si>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</si>
  <si>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</si>
  <si>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96920204041050000151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</si>
  <si>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</si>
  <si>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00020204061000000151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</si>
  <si>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</si>
  <si>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96120204061050000151</t>
  </si>
  <si>
    <t>Межбюджетные трансферты, передаваемые бюджетам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</si>
  <si>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00020204081000000151</t>
  </si>
  <si>
    <t>Непрограммые направления деятельности органов местного самоуправления</t>
  </si>
  <si>
    <t>Мероприятия непрограммых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</si>
  <si>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</si>
  <si>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 xml:space="preserve">  Прочая закупка товаров, работ и услуг для обеспечения государственных (муниципальных) нужд</t>
  </si>
  <si>
    <t>Руководитель контрольно-счетного органа муниципального образования</t>
  </si>
  <si>
    <t>Муниципальная программа "Экономическое развитие Надеждинского муниципального района на 2016-2018 годы"</t>
  </si>
  <si>
    <t>Подпрограмма "Развитие муниципальной службы в администрации Надеждинского муниципального района и структурных подразделениях администрации Надеждинского муниципального района, являющихся самостоятельными юридическими лицами на 2016-2018 годы"</t>
  </si>
  <si>
    <t>Мероприятия по проведению повышения квалификации</t>
  </si>
  <si>
    <t>Непрограммные направления деятельности органов местного самоуправления</t>
  </si>
  <si>
    <t>Расходы, связанные с исполнением решений, принятых судебными органами</t>
  </si>
  <si>
    <t xml:space="preserve">  Исполнение судебных актов Российской Федерации и мировых соглашений по возмещениювреда, причиненного 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</si>
  <si>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Субвенция бюджетам муниципальных районов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</si>
  <si>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 Межбюджетные трансферты общего характера бюджетам бюджетной системы Российской Федерации</t>
  </si>
  <si>
    <t>Дотация на выравнивание бюджетной обеспеченности поселений из районного фонда финансовой поддержки</t>
  </si>
  <si>
    <t>Субвенции бюджетам муниципальных районов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</si>
  <si>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Управление культуры, физической культуры, спорта и молодежной политики администрации Надеждинского муниципального района</t>
  </si>
  <si>
    <t>Муниципальная программа «Развитие культуры, физической культуры, спорта и молодежной политики в Надеждинском муниципальном районе» на 2015-2020 годы</t>
  </si>
  <si>
    <t>Подпрограмма «Развитие системы дополнительного образования»</t>
  </si>
  <si>
    <t>Расходы на содержание и обеспечение деятельности (оказание услуг, выполнение работ) муниципальных учреждений</t>
  </si>
  <si>
    <t>Подпрограмма «Развитие физической культуры и спорта в Надеждинском муниципальном районе»</t>
  </si>
  <si>
    <t>969 0703 03 5 00 00000 000</t>
  </si>
  <si>
    <t xml:space="preserve">  Молодежная политика и оздоровление детей</t>
  </si>
  <si>
    <t>Подпрограмма «Организационно-воспитательная работа с молодежью»</t>
  </si>
  <si>
    <t>Организация и проведение массовых мероприятий</t>
  </si>
  <si>
    <t>Подпрограмма «Организация и проведение культурно-досуговых мероприятий на территории Надеждинского муниципального района»</t>
  </si>
  <si>
    <t>Подпрограмма «Организация библиотечного обслуживания населения»</t>
  </si>
  <si>
    <t>Мероприятия муниципальной программы «Развитие культуры, физической культуры, спорта и молодежной политики в Надеждинском муниципальном районе» на 2015-2020 годы</t>
  </si>
  <si>
    <t>969 0804 03 9 00 00000 000</t>
  </si>
  <si>
    <t>Муниципальная программа "Экономическое развитие Надеждинскгого муниципального района на 2016-2018 годы"</t>
  </si>
  <si>
    <t xml:space="preserve">Мероприятия по проведению периодического медицинского осмотра </t>
  </si>
  <si>
    <t>Муниципальная программа Противодействие коррупции на территории Надеждинского муниципального района на 2016-2020 годы"</t>
  </si>
  <si>
    <t>Мероприятия в сфере противодействия коррупции</t>
  </si>
  <si>
    <t>969 1102 03 5 00 00000 000</t>
  </si>
  <si>
    <r>
      <t>Ор</t>
    </r>
    <r>
      <rPr>
        <sz val="8"/>
        <color indexed="8"/>
        <rFont val="Arial"/>
        <family val="2"/>
        <charset val="204"/>
      </rPr>
      <t>ганизация и проведение физкультурно-оздоровительных и спортивно-массовых мероприятий, приобретение спортивной формы и инвентаря</t>
    </r>
  </si>
  <si>
    <t>Исполнение решений суда</t>
  </si>
  <si>
    <t>Муниципальная программа "Развитие образования Надеждинского муниципального района" на 2015-2020 годы</t>
  </si>
  <si>
    <t xml:space="preserve"> Подпрограмма "Развитие системы дошкольного образования"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</si>
  <si>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</si>
  <si>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</si>
  <si>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</si>
  <si>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Обеспечение безопасности в муниципальных учреждениях</t>
  </si>
  <si>
    <t>Проведение аварийно-восстановительных работ на кровле зданий муниципальных казенных дошкольных образовательных учреждений: "Детский сад №10 п.Оленевод Надеждинского района, Детский сад №24 с.Нежино Надеждинского района", пострадавших во время сильных ливневых дождей 6-8 августа 2017 года.</t>
  </si>
  <si>
    <t>Капитальный ремонт зданий и благоустройство территории муниципальных образовательных организаций, оказывающих услуги дошкольного образования</t>
  </si>
  <si>
    <t>Муниципальная программа "Развитие образования  Надеждинского муниципального района" на 2015-2020 годы</t>
  </si>
  <si>
    <t>Подпрограмма "Развитие системы общего образования"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</si>
  <si>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</si>
  <si>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Строительство многофункциональных спортивных площадок открытого типа (в том числе проектно - изыскательские работы) на территории муниипальных бюджетных общеобразовательных учреждений МБОУ СОШ №2 п.Раздольное , МБОУ СОШ №5 п.Тавричанка)</t>
  </si>
  <si>
    <t>Субвенции бюджетам муниципальных районов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</si>
  <si>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Капитальный ремонт зданий муниципальных общеобразовательных учреждений</t>
  </si>
  <si>
    <t>Подпрограмма "Воспитание и социализация детей и подростков с целью реализации федерального государственного образовательного стандарта "Путь к успеху"</t>
  </si>
  <si>
    <t xml:space="preserve">Проведение мероприятий, направленных на воспитание и социализацию детей и подростков муниципальных образовательных учреждений </t>
  </si>
  <si>
    <t>Подпрограмма "Развитие системы дополнительного образования, отдыха, оздоровления и занятости детей и подростков"</t>
  </si>
  <si>
    <t>966 0703 02 3 00 00000 000</t>
  </si>
  <si>
    <t>Обеспечение проведения туристическо-спортивных и эколого-краеведческих мероприятий</t>
  </si>
  <si>
    <t>966 0707 02 3 00 00000 000</t>
  </si>
  <si>
    <t>Мероприятия по организации отдыха, оздоровления и занятости детей в каникулярное время</t>
  </si>
  <si>
    <t xml:space="preserve">Субвенции бюджетам муниципальных районов на организацию и обеспечение оздоровления и отдыха детей </t>
  </si>
  <si>
    <t>Мероприятия муниципальной программы "Развитие образования Надеждинского муниципального района" на 2015-2020 годы</t>
  </si>
  <si>
    <t>966 0709 02 9 00 00000 000</t>
  </si>
  <si>
    <t>Муниципальная программа "Противодействие коррупции на территории Надеждинского муниципального района на 2016-2020 годы"</t>
  </si>
  <si>
    <t>Муниципальная программа "Безопасный район" на 2016 - 2020 годы"</t>
  </si>
  <si>
    <t xml:space="preserve">  Подпрограмма "Противодействие и профилактика экстремизма, терроризма на территории Надеждинского муниципального района на 216-2020 годы"</t>
  </si>
  <si>
    <t>Мероприятия, направленные на  противодействие и профилактику экстремизма и терроризма</t>
  </si>
  <si>
    <t xml:space="preserve">  Подпрограмма "Усиление борьбы с преступностью, правонарушениями на территории Надеждинского муниципального района на 2016-2020 годы"</t>
  </si>
  <si>
    <t>Мероприятия, направленние на предупреждение преступлений и правонарушений</t>
  </si>
  <si>
    <t xml:space="preserve">  Подпрограмма "Комплексные меры по противодействию употребления наркотиков в Надеждинском муниципальном районе на 2016-2020 годы"</t>
  </si>
  <si>
    <t>Проведение мониторинга наркоситуации в Надеждинском муниципальном районе и организация антинаркотической пропаганды</t>
  </si>
  <si>
    <t>Подпрограмма "Повышение безопасности дорожного движения в Надеждинском муниципальном районе на 2016-2020 годы"</t>
  </si>
  <si>
    <t>966 0709 10 4 00 00000 000</t>
  </si>
  <si>
    <t>Мероприятия по повышению безопасности дорожного движения</t>
  </si>
  <si>
    <t>966 1004 02 9 00 00000 000</t>
  </si>
  <si>
    <t>Субвенции бюджетам муниципальных районов на выплату компенсации части родительской платы, взимаемой с родителей (законных представителей)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</t>
  </si>
  <si>
    <t>Мероприятия непрограммных направлений деятельности органов местного самоуправления</t>
  </si>
  <si>
    <t>Глава муниципального района</t>
  </si>
  <si>
    <t>Судебная система</t>
  </si>
  <si>
    <t xml:space="preserve">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</si>
  <si>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выборов депутатов Думы Надеждинского муниципального района</t>
  </si>
  <si>
    <t>Муниципальная  программа "Защита населения и территорий от чрезвычайных ситуаций, обеспечение пожарной безопасности и безопасности людей на водных объектах Надеждинского муниципального района на 2016-2020 годы"</t>
  </si>
  <si>
    <t>Финансовый резерв средств для ликвидации чрезвычайных ситуаций</t>
  </si>
  <si>
    <t>Муниципальная программа "Информационное общество Надеждинского муниципального района на 2015-2020 годы"</t>
  </si>
  <si>
    <t>Подпрограмма "Развитие телекоммуникационной инфраструктуры органов исполнительной власти Надеждинского муниципального района"</t>
  </si>
  <si>
    <t>Субсидии бюджетам муниципальных районов на содержание многофункциональных центров предоставления государственных и муниципальных услуг</t>
  </si>
  <si>
    <t>Иные мебжбюджетные трансферты из краевого бюджета бюджетам муниципальных районов на выплату гранта победителям конкурса "Лучший муниципальный многофункциональный центр Приморского края"</t>
  </si>
  <si>
    <t>Гранты в форме субсидий бюджетным учреждениям</t>
  </si>
  <si>
    <t>Подпрограмма "Развитие информационных систем и информационных сервисов для жителей Надеждинского муниципального района. Электронное правительство, система межведомственного электронного взаимодействия"</t>
  </si>
  <si>
    <t>961 0113 01 2 00 00000 000</t>
  </si>
  <si>
    <t>Мероприятия по обеспечению бесперебойной работы структурных подразделений администрации Надеждинского муниципального района в системе межведомственного электронного взаимодействия</t>
  </si>
  <si>
    <t>Мероприятия по формированию «Электронного правительства»</t>
  </si>
  <si>
    <t xml:space="preserve">Мероприятия муниципальной программы «Информационное общество Надеждинского муниципального района на 2015-2020 годы»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</si>
  <si>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</si>
  <si>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"Управление муниципальным имуществом, находящимся в собственности Надеждинского муниципального района на  2016 - 2018 годы "</t>
  </si>
  <si>
    <t xml:space="preserve">Оценка недвижимости, признание прав и регулирование отношений по муниципальной собственности </t>
  </si>
  <si>
    <t>Мероприятия по содержанию, обслуживанию и сохранению объектов муниципальной казны</t>
  </si>
  <si>
    <t>Мероприятия муниципальной программы "Экономическое развитие Надеждинского муниципального района на 2016-2018 год"</t>
  </si>
  <si>
    <t>961 0113 04 9 00 00000 000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</si>
  <si>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 же в результате деятельности учреждений</t>
  </si>
  <si>
    <t xml:space="preserve"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</t>
  </si>
  <si>
    <t>Субвенции бюджетам муниципальных районов на создание и обеспечение деятельности комиссий по делам несовершеннолетних и защите их прав</t>
  </si>
  <si>
    <t>Субвенции бюджетам муниципальных районов на реализацию отдельных государственных полномочий по созданию административных комиссий</t>
  </si>
  <si>
    <t xml:space="preserve">Субвенции 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</si>
  <si>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</si>
  <si>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совершенствованию системы оповещения населения об опасностях </t>
  </si>
  <si>
    <t>Мероприятия по созданию запасов средств индивидуальной защиты</t>
  </si>
  <si>
    <t>Субвенции бюджетам муниципальных районов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</si>
  <si>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Муниципальная программа "Развитие дорожной отрасли в Надеждинском муниципальном районе на 2015-2020 годы" </t>
  </si>
  <si>
    <t>Содержание и ремонт дорог местного значения в Надеждинском муниципальном районе</t>
  </si>
  <si>
    <t>Иные межбюджетные трансферты из федерального бюджета бюджетам субъектов Российской Федерации на финансовое обеспечение дорожной деятельности в рамках основного мероприятия "Приоритетный проект "Безопасные и качественные дороги" государственной программы Российской Федерации "Развитие транспортной системы"</t>
  </si>
  <si>
    <t>Субсидии бюджетам муниципальных образований Приморского края на ремонт автомобильных дорог местного значения за счет дорожного фонда Приморского края в рамках реализации приоритетного проекта "Безопасные и качественные дороги"</t>
  </si>
  <si>
    <t>Осуществление дорожной деятельности на автомобильных дорогах местного значения в рамках реализации Приоритетного проекта "Безопасные и качественные дороги"</t>
  </si>
  <si>
    <t>Муниципальная программа "Экономическое развитие Надеждинского муниципального района на 2016 - 2018 годы"</t>
  </si>
  <si>
    <t>Подпрограмма "Содействие развитию малого и среднего предпринимательства в Надеждинском муниципальном районе на 2016 - 2018 годы"</t>
  </si>
  <si>
    <t>Финансовая поддержка малого и среднего предпринимательства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</si>
  <si>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</si>
  <si>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Подпрограмма "Проведение капитального ремонта многоквартирных домов в Надеждинском муниципальном районе"</t>
  </si>
  <si>
    <t>961 0501 06 2 00 00000 000</t>
  </si>
  <si>
    <t>Муниципальная программа "Капитальный ремонт, реконструкция, проектирование и строительство объектов жилищно-коммунального хозяйства Надеждинского муниципального района на 2016-2020 годы"</t>
  </si>
  <si>
    <t>961 0501 06 0 00 00000 000</t>
  </si>
  <si>
    <t>Отчисления взносов за капитальный ремонт муниципального имущества в многоквартирных домах</t>
  </si>
  <si>
    <t>Мероприятия по проведению капитального ремонта в многоквартирных домах</t>
  </si>
  <si>
    <t>961 0502 06 0 00 00000 000</t>
  </si>
  <si>
    <t>Подпрограмма "Капитальный ремонт, реконструкция, проектирование и строительство объектов коммунального хозяйства Надеждинского муниципального района"</t>
  </si>
  <si>
    <t>961 0502 06 1 00 00000 000</t>
  </si>
  <si>
    <t>Приобретение оборудования, проведение ремонтных работ на сетях и объектах жизнеобеспечения</t>
  </si>
  <si>
    <t>Субсидии на мероприятия по созданию и развитию системы газоснабжения муниципальных образований Приморского края</t>
  </si>
  <si>
    <t>Реконструкция котельной №15 п.Новый Надеждинского муниципального района (прокладка подводящих газовых сетей)</t>
  </si>
  <si>
    <t>Муниципальная программа "Капитальный ремонт, реконструкция, проектирование и строительство объектов коммунального хозяйства Надеждинского муниципального района на 2016-2020 годы"</t>
  </si>
  <si>
    <t>Мероприятия муниципальной программы "Капитальный ремонт, реконструкция, проектирование и строительство объектов коммунального хозяйства Надеждинского муниципального района на 2016-2020 годы"</t>
  </si>
  <si>
    <t>Субвенции бюджетам муниципальных районов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</si>
  <si>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961 0505 06 0 00 00000 000</t>
  </si>
  <si>
    <t>961 0505 06 9 00 00000 000</t>
  </si>
  <si>
    <t xml:space="preserve">Доплата к трудовой пенсии лицам, замещающим муниципальную должность на постоянной основе в Надеждинском муниципальном районе </t>
  </si>
  <si>
    <t xml:space="preserve">  Публичные нормативные социальные  выплаты гражданам</t>
  </si>
  <si>
    <t>Подпрограмма "Информационное освещение деятельности администрации Надеждинского муниципального района в средствах массовой информации"</t>
  </si>
  <si>
    <t>961 1202 01 4 00 00000 000</t>
  </si>
  <si>
    <t>Мероприятия, связанные с ликвидацией последствий чрезвычайных ситуаций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</si>
  <si>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бюджета, на проведение мероприятий по восстановлению автомобильных дорог, поврежденных в результате паводка, произошедшего в 2017 году на территории Приморского края</t>
  </si>
  <si>
    <t>Субсидии бюджетам муниципальный образований Приморского края на капитальный ремонт и ремонт автомобильных дорог общего пользования населенных пунктов</t>
  </si>
  <si>
    <t>Ремонт дорог местного значения в Надеждинском муниципальном районе</t>
  </si>
  <si>
    <t>Укрепление материально-технической базы муниципальных учреждений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</si>
  <si>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</si>
  <si>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Капитальный ремонт стадиона (многофункциональной спортивной площадки) на территории МБОУ СОШ №5 п.Тавричанка</t>
  </si>
  <si>
    <t>Субсидии бюджетам муниципальных образований Приморского края на капитальный ремонт зданий муниципальных образовательных учреждений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</si>
  <si>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</si>
  <si>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</si>
  <si>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18210907033050000110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</si>
  <si>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</si>
  <si>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00010807000010000110</t>
  </si>
  <si>
    <t>Государственная пошлина за выдачу разрешения на установку рекламной конструкции</t>
  </si>
  <si>
    <t>77110807150011000110</t>
  </si>
  <si>
    <t>Задолженность и перерасчеты по отмененным налогам, сборам и иным обязательным платежам</t>
  </si>
  <si>
    <t>00010900000000000110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</si>
  <si>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</si>
  <si>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</si>
  <si>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18210907033051000110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</si>
  <si>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</si>
  <si>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</si>
  <si>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</si>
  <si>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</si>
  <si>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</si>
  <si>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</si>
  <si>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</si>
  <si>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</si>
  <si>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</si>
  <si>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77911105013050004120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</si>
  <si>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</si>
  <si>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</si>
  <si>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96111105013100000120</t>
  </si>
  <si>
    <t>77911105013100004120</t>
  </si>
  <si>
    <t>961 0105 99 9 99 51200 240</t>
  </si>
  <si>
    <t>961 0105 99 9 99 51200 244</t>
  </si>
  <si>
    <t xml:space="preserve">  Обеспечение проведения выборов и референдумов</t>
  </si>
  <si>
    <t>961 0107 00 0 00 00000 000</t>
  </si>
  <si>
    <t>961 0107 99 0 00 00000 000</t>
  </si>
  <si>
    <t>961 0107 99 9 00 00000 000</t>
  </si>
  <si>
    <t>961 0107 99 9 99 11140 000</t>
  </si>
  <si>
    <t>961 0107 99 9 99 11140 800</t>
  </si>
  <si>
    <t>961 0107 99 9 99 11140 850</t>
  </si>
  <si>
    <t>961 0107 99 9 99 11140 853</t>
  </si>
  <si>
    <t xml:space="preserve">  Резервные фонды</t>
  </si>
  <si>
    <t>961 0111 00 0 00 00000 000</t>
  </si>
  <si>
    <t>961 0111 08 0 00 00000 000</t>
  </si>
  <si>
    <t>961 0111 08 0 01 11010 000</t>
  </si>
  <si>
    <t>961 0111 08 0 01 11010 800</t>
  </si>
  <si>
    <t xml:space="preserve">  Резервные средства</t>
  </si>
  <si>
    <t>961 0111 08 0 01 11010 870</t>
  </si>
  <si>
    <t xml:space="preserve">  Другие общегосударственные вопросы</t>
  </si>
  <si>
    <t>961 0113 00 0 00 00000 000</t>
  </si>
  <si>
    <t>961 0113 01 0 00 00000 000</t>
  </si>
  <si>
    <t>961 0113 01 1 00 00000 000</t>
  </si>
  <si>
    <t>961 0113 01 1 01 92070 000</t>
  </si>
  <si>
    <t xml:space="preserve">  Предоставление субсидий бюджетным, автономным учреждениям и иным некоммерческим организациям</t>
  </si>
  <si>
    <t>961 0113 01 1 01 92070 600</t>
  </si>
  <si>
    <t xml:space="preserve">  Субсидии бюджетным учреждениям</t>
  </si>
  <si>
    <t>961 0113 01 1 01 92070 610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</si>
  <si>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</si>
  <si>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961 0113 01 1 01 92070 611</t>
  </si>
  <si>
    <t>961 0113 01 1 01 94020 000</t>
  </si>
  <si>
    <t>961 0113 01 1 01 94020 600</t>
  </si>
  <si>
    <t>961 0113 01 1 01 94020 610</t>
  </si>
  <si>
    <t>961 0113 01 1 01 94020 613</t>
  </si>
  <si>
    <t>961 0113 01 1 01 S2070 000</t>
  </si>
  <si>
    <t>961 0113 01 1 01 S2070 600</t>
  </si>
  <si>
    <t>961 0113 01 1 01 S2070 610</t>
  </si>
  <si>
    <t>961 0113 01 1 01 S2070 611</t>
  </si>
  <si>
    <t>961 0113 01 2 01 11150 000</t>
  </si>
  <si>
    <t>961 0113 01 2 01 11150 200</t>
  </si>
  <si>
    <t>961 0113 01 2 01 11150 240</t>
  </si>
  <si>
    <t>961 0113 01 2 01 11150 244</t>
  </si>
  <si>
    <t>961 0113 01 2 01 11160 000</t>
  </si>
  <si>
    <t>961 0113 01 2 01 11160 200</t>
  </si>
  <si>
    <t>961 0113 01 2 01 11160 240</t>
  </si>
  <si>
    <t>961 0113 01 2 01 11160 244</t>
  </si>
  <si>
    <t>961 0113 01 9 00 00000 000</t>
  </si>
  <si>
    <t>961 0113 01 9 01 10020 000</t>
  </si>
  <si>
    <t>961 0113 01 9 01 10020 100</t>
  </si>
  <si>
    <t>961 0113 01 9 01 10020 120</t>
  </si>
  <si>
    <t>961 0113 01 9 01 10020 121</t>
  </si>
  <si>
    <t>961 0113 01 9 01 10020 129</t>
  </si>
  <si>
    <t>961 0113 04 0 00 00000 000</t>
  </si>
  <si>
    <t>961 0113 04 2 00 00000 000</t>
  </si>
  <si>
    <t>961 0113 04 2 01 11030 000</t>
  </si>
  <si>
    <t>961 0113 04 2 01 11030 200</t>
  </si>
  <si>
    <t>961 0113 04 2 01 11030 240</t>
  </si>
  <si>
    <t>961 0113 04 2 01 11030 244</t>
  </si>
  <si>
    <t>961 0113 04 2 01 11040 000</t>
  </si>
  <si>
    <t>961 0113 04 2 01 11040 200</t>
  </si>
  <si>
    <t>961 0113 04 2 01 11040 240</t>
  </si>
  <si>
    <t>961 0113 04 2 01 11040 244</t>
  </si>
  <si>
    <t>961 0113 04 3 00 00000 000</t>
  </si>
  <si>
    <t>961 0113 04 3 01 11100 000</t>
  </si>
  <si>
    <t>961 0113 04 3 01 11100 200</t>
  </si>
  <si>
    <t>961 0113 04 3 01 11100 240</t>
  </si>
  <si>
    <t>961 0113 04 3 01 11100 244</t>
  </si>
  <si>
    <t>961 0113 04 3 01 11110 000</t>
  </si>
  <si>
    <t>961 0113 04 3 01 11110 200</t>
  </si>
  <si>
    <t>961 0113 04 3 01 11110 240</t>
  </si>
  <si>
    <t>961 0113 04 3 01 11110 244</t>
  </si>
  <si>
    <t>961 0113 04 9 01 10020 000</t>
  </si>
  <si>
    <t>961 0113 04 9 01 10020 100</t>
  </si>
  <si>
    <t>961 0113 04 9 01 10020 120</t>
  </si>
  <si>
    <t>961 0113 04 9 01 10020 121</t>
  </si>
  <si>
    <t>961 0113 04 9 01 10020 129</t>
  </si>
  <si>
    <t>961 0113 09 0 00 00000 000</t>
  </si>
  <si>
    <t>961 0113 09 0 01 11120 000</t>
  </si>
  <si>
    <t>961 0113 09 0 01 11120 200</t>
  </si>
  <si>
    <t>961 0113 09 0 01 11120 240</t>
  </si>
  <si>
    <t>961 0113 09 0 01 11120 244</t>
  </si>
  <si>
    <t>961 0113 99 0 00 00000 000</t>
  </si>
  <si>
    <t>961 0113 99 9 00 00000 000</t>
  </si>
  <si>
    <t>961 0113 99 9 99 10020 000</t>
  </si>
  <si>
    <t>961 0113 99 9 99 10020 100</t>
  </si>
  <si>
    <t>961 0113 99 9 99 10020 120</t>
  </si>
  <si>
    <t>961 0113 99 9 99 10020 121</t>
  </si>
  <si>
    <t>961 0113 99 9 99 10020 129</t>
  </si>
  <si>
    <t>961 0113 99 9 99 11020 000</t>
  </si>
  <si>
    <t>961 0113 99 9 99 11020 800</t>
  </si>
  <si>
    <t xml:space="preserve">  Исполнение судебных актов</t>
  </si>
  <si>
    <t>961 0113 99 9 99 11020 830</t>
  </si>
  <si>
    <t>961 0113 99 9 99 11020 831</t>
  </si>
  <si>
    <t>961 0113 99 9 99 20010 000</t>
  </si>
  <si>
    <t>961 0113 99 9 99 20010 100</t>
  </si>
  <si>
    <t xml:space="preserve">  Расходы на выплаты персоналу казенных учреждений</t>
  </si>
  <si>
    <t>961 0113 99 9 99 20010 110</t>
  </si>
  <si>
    <t xml:space="preserve">  Фонд оплаты труда учреждений</t>
  </si>
  <si>
    <t>961 0113 99 9 99 20010 111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</si>
  <si>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</si>
  <si>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</si>
  <si>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</si>
  <si>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</si>
  <si>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96111302995050000130</t>
  </si>
  <si>
    <t>96611302995050000130</t>
  </si>
  <si>
    <t xml:space="preserve">  ДОХОДЫ ОТ ПРОДАЖИ МАТЕРИАЛЬНЫХ И НЕМАТЕРИАЛЬНЫХ АКТИВОВ</t>
  </si>
  <si>
    <t>00011400000000000000</t>
  </si>
  <si>
    <t>18211606000016000140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</si>
  <si>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</si>
  <si>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</si>
  <si>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</si>
  <si>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16011608010016000140</t>
  </si>
  <si>
    <t>18811608010016000140</t>
  </si>
  <si>
    <t>Денежные взыскания (штрафы) и иные суммы, взыскиваемые с лиц, выновных в совершении преступлений, и в возмещение ущерба имуществу</t>
  </si>
  <si>
    <t>00011621000000000140</t>
  </si>
  <si>
    <t xml:space="preserve">         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</si>
  <si>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</si>
  <si>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</si>
  <si>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</si>
  <si>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</si>
  <si>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</si>
  <si>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>Финансовое управление администрации Надеждинского муниципального района</t>
  </si>
  <si>
    <t xml:space="preserve">       по ОКПО</t>
  </si>
  <si>
    <t>02280892</t>
  </si>
  <si>
    <t>финансового органа</t>
  </si>
  <si>
    <t>Глава по БК</t>
  </si>
  <si>
    <t>992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</si>
  <si>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</si>
  <si>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по ОКТМО</t>
  </si>
  <si>
    <t>05623000</t>
  </si>
  <si>
    <t>Единица измерения:  руб</t>
  </si>
  <si>
    <t>383</t>
  </si>
  <si>
    <t xml:space="preserve">                                 1. Доходы бюджета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</si>
  <si>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</si>
  <si>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</si>
  <si>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</si>
  <si>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</si>
  <si>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>010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</si>
  <si>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</si>
  <si>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</si>
  <si>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</si>
  <si>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</si>
  <si>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</si>
  <si>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</si>
  <si>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</si>
  <si>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</si>
  <si>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</si>
  <si>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</si>
  <si>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</si>
  <si>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</si>
  <si>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18210102020010000110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</si>
  <si>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</si>
  <si>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</si>
  <si>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18210102030010000110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</si>
  <si>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</si>
  <si>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</si>
  <si>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</si>
  <si>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18210102040010000110</t>
  </si>
  <si>
    <t>Бухарева С.В.</t>
  </si>
  <si>
    <t>Налоги на товары,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</si>
  <si>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</si>
  <si>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</si>
  <si>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</si>
  <si>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</si>
  <si>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</si>
  <si>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</si>
  <si>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</si>
  <si>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</si>
  <si>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</si>
  <si>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</si>
  <si>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</si>
  <si>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</si>
  <si>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</si>
  <si>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</si>
  <si>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</si>
  <si>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</si>
  <si>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>18210502010020000110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</si>
  <si>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</si>
  <si>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</si>
  <si>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18210502020020000110</t>
  </si>
  <si>
    <t xml:space="preserve">  Единый сельскохозяйственный налог</t>
  </si>
  <si>
    <t>00010503000010000110</t>
  </si>
  <si>
    <t>00010503010010000110</t>
  </si>
  <si>
    <t>18210503010010000110</t>
  </si>
  <si>
    <t xml:space="preserve">  Единый сельскохозяйственный налог (за налоговые периоды, истекшие до 1 января 2011 года)</t>
  </si>
  <si>
    <t>00010503020010000110</t>
  </si>
  <si>
    <t>18210503020010000110</t>
  </si>
  <si>
    <t xml:space="preserve"> Налог, взимаемый в связи с применением патентной системы налогообложения</t>
  </si>
  <si>
    <t>00010504000020000110</t>
  </si>
  <si>
    <t xml:space="preserve">  Прочие неналоговые доходы</t>
  </si>
  <si>
    <t>00011705000000000180</t>
  </si>
  <si>
    <t xml:space="preserve">  Прочие неналоговые доходы бюджетов муниципальных районов</t>
  </si>
  <si>
    <t>00011705050050000180</t>
  </si>
  <si>
    <t>96111705050050000180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</si>
  <si>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</si>
  <si>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</si>
  <si>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</si>
  <si>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</si>
  <si>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</si>
  <si>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</si>
  <si>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Прочие дотации</t>
  </si>
  <si>
    <t>00020201999000000151</t>
  </si>
  <si>
    <t xml:space="preserve">  Прочие дотации бюджетам муниципальных районов</t>
  </si>
  <si>
    <t>00020201999050000151</t>
  </si>
  <si>
    <t>99220201999050000151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</si>
  <si>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</si>
  <si>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</si>
  <si>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</si>
  <si>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</si>
  <si>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сельских поселений на выравнивание бюджетной обеспеченности</t>
  </si>
  <si>
    <t>99220215001100000151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</si>
  <si>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</si>
  <si>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</si>
  <si>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</si>
  <si>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99220215002050000151</t>
  </si>
  <si>
    <t xml:space="preserve">  Субсидии бюджетам бюджетной системы Российской Федерации (межбюджетные субсидии)</t>
  </si>
  <si>
    <t>00020220000000000151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</si>
  <si>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</si>
  <si>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</si>
  <si>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</si>
  <si>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</si>
  <si>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96120202009050000151</t>
  </si>
  <si>
    <t xml:space="preserve">  Субсидии бюджетам на модернизацию региональных систем общего образования</t>
  </si>
  <si>
    <t>00020202145000000151</t>
  </si>
  <si>
    <t xml:space="preserve">  Субсидии бюджетам муниципальных районов на модернизацию региональных систем общего образования</t>
  </si>
  <si>
    <t>00020202145050000151</t>
  </si>
  <si>
    <t>96620202145050000151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</si>
  <si>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</si>
  <si>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</si>
  <si>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</si>
  <si>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</si>
  <si>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</si>
  <si>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96920202051050000151</t>
  </si>
  <si>
    <t xml:space="preserve">  Прочие субсидии</t>
  </si>
  <si>
    <t>00020229999000000151</t>
  </si>
  <si>
    <t xml:space="preserve">  Прочие субсидии бюджетам муниципальных районов</t>
  </si>
  <si>
    <t>00020229999050000151</t>
  </si>
  <si>
    <t>96120229999050000151</t>
  </si>
  <si>
    <t>96620202999050000151</t>
  </si>
  <si>
    <t>96920202999050000151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</si>
  <si>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</si>
  <si>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</si>
  <si>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</si>
  <si>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96620202204050000151</t>
  </si>
  <si>
    <t>96620229999050000151</t>
  </si>
  <si>
    <t>96920229999050000151</t>
  </si>
  <si>
    <t xml:space="preserve">  Субвенции бюджетам бюджетной системы Российской Федерации</t>
  </si>
  <si>
    <t>00020230000000000151</t>
  </si>
  <si>
    <t xml:space="preserve">  Субвенции бюджетам на государственную регистрацию актов гражданского состояния</t>
  </si>
  <si>
    <t>00020235930000000151</t>
  </si>
  <si>
    <t xml:space="preserve">  Субвенции бюджетам муниципальных районов на государственную регистрацию актов гражданского состояния</t>
  </si>
  <si>
    <t>00020235930050000151</t>
  </si>
  <si>
    <t>96120235930050000151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</si>
  <si>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</si>
  <si>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</si>
  <si>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</si>
  <si>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</si>
  <si>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96120203007050000151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</si>
  <si>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</si>
  <si>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</si>
  <si>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</si>
  <si>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9612020300705 0000 151</t>
  </si>
  <si>
    <t>00020235120050000151</t>
  </si>
  <si>
    <t>96120235120050000151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</si>
  <si>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</si>
  <si>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</si>
  <si>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000 1110502500 0000 120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</si>
  <si>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</si>
  <si>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96111105025050000120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</si>
  <si>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</si>
  <si>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</si>
  <si>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</si>
  <si>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</si>
  <si>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 xml:space="preserve">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</si>
  <si>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>77911105314100004120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</si>
  <si>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</si>
  <si>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</si>
  <si>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</si>
  <si>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</si>
  <si>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</si>
  <si>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</si>
  <si>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96111109045050000120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</si>
  <si>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</si>
  <si>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</si>
  <si>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</si>
  <si>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</si>
  <si>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</si>
  <si>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</si>
  <si>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>04811201010016000120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</si>
  <si>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</si>
  <si>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</si>
  <si>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>04811201020016000120</t>
  </si>
  <si>
    <t xml:space="preserve">  Плата за сбросы загрязняющих веществ в водные объекты</t>
  </si>
  <si>
    <t>00011201030010000120</t>
  </si>
  <si>
    <t>04811201030016000120</t>
  </si>
  <si>
    <t xml:space="preserve">  Плата за размещение отходов производства и потребления</t>
  </si>
  <si>
    <t>00011201040010000120</t>
  </si>
  <si>
    <t>04811201040016000120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</si>
  <si>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</si>
  <si>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</si>
  <si>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048 11201070016000120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</si>
  <si>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</si>
  <si>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</si>
  <si>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</si>
  <si>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</si>
  <si>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</si>
  <si>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</si>
  <si>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 xml:space="preserve">  Прочие доходы от оказания платных услуг (работ) получателями средств бюджетов муниципальных районов</t>
  </si>
  <si>
    <t>00011301995050000130</t>
  </si>
  <si>
    <t>96611301995050000130</t>
  </si>
  <si>
    <t>96911301995050000130</t>
  </si>
  <si>
    <t xml:space="preserve">  Доходы от компенсации затрат государства</t>
  </si>
  <si>
    <t>00011302000000000130</t>
  </si>
  <si>
    <t xml:space="preserve"> Доходы, поступающие в порядке возмещения расходов, понесенных в связи с эксплуатацией имущества</t>
  </si>
  <si>
    <t>00011302060000000130</t>
  </si>
  <si>
    <t>00011302065000000130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</si>
  <si>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</si>
  <si>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>00011302065050000130</t>
  </si>
  <si>
    <t>96111302065050000130</t>
  </si>
  <si>
    <t>Межбюджетные трансферты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</si>
  <si>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00020245464000000151</t>
  </si>
  <si>
    <t>Межбюджетные трансферты, передаваемые бюджетам муниципальных районов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</si>
  <si>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00020245464050000151</t>
  </si>
  <si>
    <t>96120245464050000151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</si>
  <si>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</si>
  <si>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</si>
  <si>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</si>
  <si>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</si>
  <si>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96121905000050000151</t>
  </si>
  <si>
    <t>96121960010050000151</t>
  </si>
  <si>
    <t>96621960010050000151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</si>
  <si>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</si>
  <si>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</si>
  <si>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</si>
  <si>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</si>
  <si>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 xml:space="preserve">Неисполненные </t>
  </si>
  <si>
    <t>Код</t>
  </si>
  <si>
    <t>финансирования</t>
  </si>
  <si>
    <t>бюджетные</t>
  </si>
  <si>
    <t>назначения</t>
  </si>
  <si>
    <t>стро-</t>
  </si>
  <si>
    <t>дефицита бюджета</t>
  </si>
  <si>
    <t>ки</t>
  </si>
  <si>
    <t>90000000000000000</t>
  </si>
  <si>
    <t>Источники финансирования дефицита бюджета - всего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</si>
  <si>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</si>
  <si>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</si>
  <si>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</si>
  <si>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</si>
  <si>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x                      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</si>
  <si>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</si>
  <si>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</si>
  <si>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</si>
  <si>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</si>
  <si>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</si>
  <si>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99201050201050000510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</si>
  <si>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</si>
  <si>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</si>
  <si>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</si>
  <si>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</si>
  <si>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</si>
  <si>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</si>
  <si>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</si>
  <si>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99201050201050000610</t>
  </si>
  <si>
    <t xml:space="preserve">                                                                                                                                       (подпись)</t>
  </si>
  <si>
    <t>(расшифровка подписи)</t>
  </si>
  <si>
    <t xml:space="preserve">Руководитель финансово -                                                             </t>
  </si>
  <si>
    <t>экономической службы                                                _________________</t>
  </si>
  <si>
    <t>Худякова Т.В.</t>
  </si>
  <si>
    <t xml:space="preserve">                                                                                                                                         (подпись)</t>
  </si>
  <si>
    <t>Руководитель финансово-</t>
  </si>
  <si>
    <t>экономической службы         _________________</t>
  </si>
  <si>
    <t xml:space="preserve">                                                                                        (подпись)</t>
  </si>
  <si>
    <t>Главный бухгалтер                                                       _________________</t>
  </si>
  <si>
    <t xml:space="preserve">  Иные пенсии, социальные доплаты к пенсиям</t>
  </si>
  <si>
    <t>961 1001 99 9 99 11060 312</t>
  </si>
  <si>
    <t xml:space="preserve">  СРЕДСТВА МАССОВОЙ ИНФОРМАЦИИ</t>
  </si>
  <si>
    <t>961 1200 00 0 00 00000 000</t>
  </si>
  <si>
    <t xml:space="preserve">  Периодическая печать и издательства</t>
  </si>
  <si>
    <t>961 1202 00 0 00 00000 000</t>
  </si>
  <si>
    <t>961 1202 01 0 00 00000 000</t>
  </si>
  <si>
    <t>961 1202 01 4 01 20010 000</t>
  </si>
  <si>
    <t>961 1202 01 4 01 20010 600</t>
  </si>
  <si>
    <t>961 1202 01 4 01 20010 610</t>
  </si>
  <si>
    <t>961 1202 01 4 01 20010 611</t>
  </si>
  <si>
    <t>966 0000 00 0 00 00000 000</t>
  </si>
  <si>
    <t xml:space="preserve">  ОБРАЗОВАНИЕ</t>
  </si>
  <si>
    <t>966 0700 00 0 00 00000 000</t>
  </si>
  <si>
    <t xml:space="preserve">  Дошкольное образование</t>
  </si>
  <si>
    <t>966 0701 00 0 00 00000 000</t>
  </si>
  <si>
    <t>966 0701 02 0 00 00000 000</t>
  </si>
  <si>
    <t>966 0701 02 1 00 00000 000</t>
  </si>
  <si>
    <t>966 0701 02 1 01 20010 000</t>
  </si>
  <si>
    <t>966 0701 02 1 01 20010 100</t>
  </si>
  <si>
    <t>966 0701 02 1 01 20010 110</t>
  </si>
  <si>
    <t>966 0701 02 1 01 20010 111</t>
  </si>
  <si>
    <t>966 0701 02 1 01 20010 119</t>
  </si>
  <si>
    <t>966 0701 02 1 01 20010 200</t>
  </si>
  <si>
    <t>966 0701 02 1 01 20010 240</t>
  </si>
  <si>
    <t xml:space="preserve">  Закупка товаров, работ, услуг в целях капитального ремонта государственного (муниципального) имущества</t>
  </si>
  <si>
    <t>966 0701 02 1 01 20010 243</t>
  </si>
  <si>
    <t>966 0701 02 1 01 20010 244</t>
  </si>
  <si>
    <t>966 0701 02 1 01 20010 600</t>
  </si>
  <si>
    <t>966 0701 02 1 01 20010 610</t>
  </si>
  <si>
    <t>966 0701 02 1 01 20010 611</t>
  </si>
  <si>
    <t>966 0701 02 1 01 20010 800</t>
  </si>
  <si>
    <t>966 0701 02 1 01 20010 830</t>
  </si>
  <si>
    <t>966 0701 02 1 01 20010 831</t>
  </si>
  <si>
    <t>966 0701 02 1 01 20010 850</t>
  </si>
  <si>
    <t>966 0701 02 1 01 20010 851</t>
  </si>
  <si>
    <t>966 0701 02 1 01 20010 852</t>
  </si>
  <si>
    <t>966 0701 02 1 01 20010 853</t>
  </si>
  <si>
    <t>966 0701 02 1 01 93070 000</t>
  </si>
  <si>
    <t>966 0701 02 1 01 93070 100</t>
  </si>
  <si>
    <t>966 0701 02 1 01 93070 110</t>
  </si>
  <si>
    <t>966 0701 02 1 01 93070 111</t>
  </si>
  <si>
    <t>966 0701 02 1 01 93070 119</t>
  </si>
  <si>
    <t>966 0701 02 1 01 93070 200</t>
  </si>
  <si>
    <t>966 0701 02 1 01 93070 240</t>
  </si>
  <si>
    <t>966 0701 02 1 01 93070 244</t>
  </si>
  <si>
    <t>966 0701 02 1 01 93070 600</t>
  </si>
  <si>
    <t>966 0701 02 1 01 93070 610</t>
  </si>
  <si>
    <t>966 0701 02 1 01 93070 611</t>
  </si>
  <si>
    <t xml:space="preserve">  Субсидии бюджетным учреждениям на иные цели</t>
  </si>
  <si>
    <t>966 0701 02 1 01 93070 612</t>
  </si>
  <si>
    <t>966 0701 02 1 02 20020 000</t>
  </si>
  <si>
    <t>966 0701 02 1 02 20020 200</t>
  </si>
  <si>
    <t>966 0701 02 1 02 20020 240</t>
  </si>
  <si>
    <t>966 0701 02 1 02 20020 244</t>
  </si>
  <si>
    <t>966 0701 02 1 02 20040 000</t>
  </si>
  <si>
    <t>966 0701 02 1 02 20040 200</t>
  </si>
  <si>
    <t>966 0701 02 1 02 20040 240</t>
  </si>
  <si>
    <t>966 0701 02 1 02 20040 244</t>
  </si>
  <si>
    <t>966 0701 02 1 02 20040 600</t>
  </si>
  <si>
    <t>966 0701 02 1 02 20040 610</t>
  </si>
  <si>
    <t>966 0701 02 1 02 20040 612</t>
  </si>
  <si>
    <t>966 0701 02 1 02 29010 000</t>
  </si>
  <si>
    <t>966 0701 02 1 02 29010 200</t>
  </si>
  <si>
    <t>966 0701 02 1 02 29010 240</t>
  </si>
  <si>
    <t>966 0701 02 1 02 29010 243</t>
  </si>
  <si>
    <t>966 0701 02 1 02 S2020 000</t>
  </si>
  <si>
    <t>966 0701 02 1 02 S2020 200</t>
  </si>
  <si>
    <t>966 0701 02 1 02 S2020 240</t>
  </si>
  <si>
    <t>966 0701 02 1 02 S2020 243</t>
  </si>
  <si>
    <t xml:space="preserve">  Общее образование</t>
  </si>
  <si>
    <t>966 0702 00 0 00 00000 000</t>
  </si>
  <si>
    <t>966 0702 02 0 00 00000 000</t>
  </si>
  <si>
    <t>966 0702 02 2 00 00000 000</t>
  </si>
  <si>
    <t>966 0702 02 2 01 20010 000</t>
  </si>
  <si>
    <t>966 0702 02 2 01 20010 100</t>
  </si>
  <si>
    <t>966 0702 02 2 01 20010 110</t>
  </si>
  <si>
    <t>966 0702 02 2 01 20010 111</t>
  </si>
  <si>
    <t>966 0702 02 2 01 20010 119</t>
  </si>
  <si>
    <t>966 0702 02 2 01 20010 200</t>
  </si>
  <si>
    <t>966 0702 02 2 01 20010 240</t>
  </si>
  <si>
    <t>966 0702 02 2 01 20010 243</t>
  </si>
  <si>
    <t>966 0702 02 2 01 20010 244</t>
  </si>
  <si>
    <t>966 0702 02 2 01 20010 600</t>
  </si>
  <si>
    <t>966 0702 02 2 01 20010 610</t>
  </si>
  <si>
    <t>966 0702 02 2 01 20010 611</t>
  </si>
  <si>
    <t>966 0702 02 2 01 20010 612</t>
  </si>
  <si>
    <t>966 0702 02 2 01 20010 800</t>
  </si>
  <si>
    <t>966 0702 02 2 01 20010 850</t>
  </si>
  <si>
    <t>966 0702 02 2 01 20010 851</t>
  </si>
  <si>
    <t>966 0702 02 2 01 20010 852</t>
  </si>
  <si>
    <t>966 0702 02 2 01 20010 853</t>
  </si>
  <si>
    <t>966 0702 02 2 01 93060 000</t>
  </si>
  <si>
    <t>966 0702 02 2 01 93060 100</t>
  </si>
  <si>
    <t>966 0702 02 2 01 93060 110</t>
  </si>
  <si>
    <t>966 0702 02 2 01 93060 111</t>
  </si>
  <si>
    <t>966 0702 02 2 01 93060 119</t>
  </si>
  <si>
    <t>966 0702 02 2 01 93060 200</t>
  </si>
  <si>
    <t>966 0702 02 2 01 93060 240</t>
  </si>
  <si>
    <t>966 0702 02 2 01 93060 244</t>
  </si>
  <si>
    <t>966 0702 02 2 01 93060 600</t>
  </si>
  <si>
    <t>966 0702 02 2 01 93060 610</t>
  </si>
  <si>
    <t>966 0702 02 2 01 93060 611</t>
  </si>
  <si>
    <t>966 0702 02 2 01 93060 612</t>
  </si>
  <si>
    <t>966 0702 02 2 02 20040 000</t>
  </si>
  <si>
    <t>966 0702 02 2 02 20040 200</t>
  </si>
  <si>
    <t>966 0702 02 2 02 20040 240</t>
  </si>
  <si>
    <t>966 0702 02 2 02 20040 244</t>
  </si>
  <si>
    <t>966 0702 02 2 02 20040 600</t>
  </si>
  <si>
    <t>966 0702 02 2 02 20040 610</t>
  </si>
  <si>
    <t>966 0702 02 2 02 20040 612</t>
  </si>
  <si>
    <t>966 0702 02 2 02 41040 000</t>
  </si>
  <si>
    <t>966 0702 02 2 02 41040 400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</si>
  <si>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</si>
  <si>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966 0702 02 2 02 41040 460</t>
  </si>
  <si>
    <t>961 0113 99 9 99 20010 119</t>
  </si>
  <si>
    <t>961 0113 99 9 99 20010 200</t>
  </si>
  <si>
    <t>961 0113 99 9 99 20010 240</t>
  </si>
  <si>
    <t>961 0113 99 9 99 20010 244</t>
  </si>
  <si>
    <t>961 0113 99 9 99 20010 800</t>
  </si>
  <si>
    <t>961 0113 99 9 99 20010 850</t>
  </si>
  <si>
    <t>961 0113 99 9 99 20010 851</t>
  </si>
  <si>
    <t>961 0113 99 9 99 20010 852</t>
  </si>
  <si>
    <t>961 0113 99 9 99 20010 853</t>
  </si>
  <si>
    <t>961 0113 99 9 99 59300 000</t>
  </si>
  <si>
    <t>961 0113 99 9 99 59300 100</t>
  </si>
  <si>
    <t>961 0113 99 9 99 59300 120</t>
  </si>
  <si>
    <t>961 0113 99 9 99 59300 121</t>
  </si>
  <si>
    <t>961 0113 99 9 99 59300 129</t>
  </si>
  <si>
    <t>961 0113 99 9 99 59300 200</t>
  </si>
  <si>
    <t>961 0113 99 9 99 59300 240</t>
  </si>
  <si>
    <t>961 0113 99 9 99 59300 244</t>
  </si>
  <si>
    <t>961 0113 99 9 99 93010 000</t>
  </si>
  <si>
    <t>961 0113 99 9 99 93010 100</t>
  </si>
  <si>
    <t>961 0113 99 9 99 93010 120</t>
  </si>
  <si>
    <t>961 0113 99 9 99 93010 121</t>
  </si>
  <si>
    <t>961 0113 99 9 99 93010 129</t>
  </si>
  <si>
    <t>961 0113 99 9 99 93010 200</t>
  </si>
  <si>
    <t>961 0113 99 9 99 93010 240</t>
  </si>
  <si>
    <t>961 0113 99 9 99 93010 244</t>
  </si>
  <si>
    <t>961 0113 99 9 99 93030 000</t>
  </si>
  <si>
    <t>961 0113 99 9 99 93030 100</t>
  </si>
  <si>
    <t>961 0113 99 9 99 93030 120</t>
  </si>
  <si>
    <t>961 0113 99 9 99 93030 121</t>
  </si>
  <si>
    <t>961 0113 99 9 99 93030 129</t>
  </si>
  <si>
    <t>961 0113 99 9 99 93030 200</t>
  </si>
  <si>
    <t>961 0113 99 9 99 93030 240</t>
  </si>
  <si>
    <t>961 0113 99 9 99 93030 244</t>
  </si>
  <si>
    <t>961 0113 99 9 99 93100 000</t>
  </si>
  <si>
    <t>961 0113 99 9 99 93100 100</t>
  </si>
  <si>
    <t>961 0113 99 9 99 93100 120</t>
  </si>
  <si>
    <t>961 0113 99 9 99 93100 121</t>
  </si>
  <si>
    <t>961 0113 99 9 99 93100 129</t>
  </si>
  <si>
    <t xml:space="preserve">  НАЦИОНАЛЬНАЯ БЕЗОПАСНОСТЬ И ПРАВООХРАНИТЕЛЬНАЯ ДЕЯТЕЛЬНОСТЬ</t>
  </si>
  <si>
    <t>961 0300 00 0 00 00000 000</t>
  </si>
  <si>
    <t>961 0309 00 0 00 00000 000</t>
  </si>
  <si>
    <t>961 0309 08 0 00 00000 000</t>
  </si>
  <si>
    <t>961 0309 08 0 01 11050 000</t>
  </si>
  <si>
    <t>961 0309 08 0 01 11050 200</t>
  </si>
  <si>
    <t>961 0309 08 0 01 11050 240</t>
  </si>
  <si>
    <t>961 0309 08 0 01 11050 244</t>
  </si>
  <si>
    <t>961 0309 08 0 01 11090 000</t>
  </si>
  <si>
    <t>961 0309 08 0 01 11090 200</t>
  </si>
  <si>
    <t>961 0309 08 0 01 11090 240</t>
  </si>
  <si>
    <t>961 0309 08 0 01 11090 244</t>
  </si>
  <si>
    <t>961 0309 08 0 02 10020 000</t>
  </si>
  <si>
    <t>961 0309 08 0 02 10020 100</t>
  </si>
  <si>
    <t>961 0309 08 0 02 10020 120</t>
  </si>
  <si>
    <t>961 0309 08 0 02 10020 121</t>
  </si>
  <si>
    <t>961 0309 08 0 02 10020 129</t>
  </si>
  <si>
    <t xml:space="preserve">  НАЦИОНАЛЬНАЯ ЭКОНОМИКА</t>
  </si>
  <si>
    <t>961 0400 00 0 00 00000 000</t>
  </si>
  <si>
    <t xml:space="preserve">  Сельское хозяйство и рыболовство</t>
  </si>
  <si>
    <t>961 0405 00 0 00 00000 000</t>
  </si>
  <si>
    <t>961 0405 99 0 00 00000 000</t>
  </si>
  <si>
    <t>961 0405 99 9 00 00000 000</t>
  </si>
  <si>
    <t>961 0405 99 9 99 93040 000</t>
  </si>
  <si>
    <t>961 0405 99 9 99 93040 200</t>
  </si>
  <si>
    <t>961 0405 99 9 99 93040 240</t>
  </si>
  <si>
    <t>961 0405 99 9 99 93040 244</t>
  </si>
  <si>
    <t xml:space="preserve">  Дорожное хозяйство (дорожные фонды)</t>
  </si>
  <si>
    <t>961 0409 00 0 00 00000 000</t>
  </si>
  <si>
    <t>961 0409 05 0 00 00000 000</t>
  </si>
  <si>
    <t>961 0409 05 0 01 11320 000</t>
  </si>
  <si>
    <t>961 0409 05 0 01 11320 200</t>
  </si>
  <si>
    <t>961 0409 05 0 01 11320 240</t>
  </si>
  <si>
    <t>961 0409 05 0 01 11320 244</t>
  </si>
  <si>
    <t>961 0409 05 0 01 53900 000</t>
  </si>
  <si>
    <t>961 0409 05 0 01 53900 200</t>
  </si>
  <si>
    <t>961 0409 05 0 01 53900 240</t>
  </si>
  <si>
    <t>961 0409 05 0 01 53900 244</t>
  </si>
  <si>
    <t>961 0409 05 0 01 92230 000</t>
  </si>
  <si>
    <t>961 0409 05 0 01 92230 200</t>
  </si>
  <si>
    <t>961 0409 05 0 01 92230 240</t>
  </si>
  <si>
    <t>961 0409 05 0 01 92230 244</t>
  </si>
  <si>
    <t>969 0700 00 0 00 00000 000</t>
  </si>
  <si>
    <t>969 0703 00 0 00 00000 000</t>
  </si>
  <si>
    <t>969 0703 03 0 00 00000 000</t>
  </si>
  <si>
    <t>969 0703 03 2 00 00000 000</t>
  </si>
  <si>
    <t>969 0703 03 2 01 20010 000</t>
  </si>
  <si>
    <t>969 0703 03 2 01 20010 600</t>
  </si>
  <si>
    <t>969 0703 03 2 01 20010 610</t>
  </si>
  <si>
    <t>969 0703 03 2 01 20010 611</t>
  </si>
  <si>
    <t>969 0703 03 5 02 20010 000</t>
  </si>
  <si>
    <t>969 0703 03 5 02 20010 600</t>
  </si>
  <si>
    <t>969 0703 03 5 02 20010 610</t>
  </si>
  <si>
    <t>969 0703 03 5 02 20010 611</t>
  </si>
  <si>
    <t>969 0707 00 0 00 00000 000</t>
  </si>
  <si>
    <t>969 0707 03 0 00 00000 000</t>
  </si>
  <si>
    <t>969 0707 03 4 00 00000 000</t>
  </si>
  <si>
    <t>969 0707 03 4 01 20100 000</t>
  </si>
  <si>
    <t>969 0707 03 4 01 20100 200</t>
  </si>
  <si>
    <t>969 0707 03 4 01 20100 240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</si>
  <si>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</si>
  <si>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</si>
  <si>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</si>
  <si>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</si>
  <si>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96620230029050000151</t>
  </si>
  <si>
    <t xml:space="preserve"> Иные межбюджетные трансферты</t>
  </si>
  <si>
    <t xml:space="preserve"> 00020204000000000151</t>
  </si>
  <si>
    <t xml:space="preserve"> 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</si>
  <si>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00020204052000000151</t>
  </si>
  <si>
    <t xml:space="preserve">  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</si>
  <si>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96920204052050000151</t>
  </si>
  <si>
    <t xml:space="preserve">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</si>
  <si>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00020204053000000151</t>
  </si>
  <si>
    <t xml:space="preserve">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</si>
  <si>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96920204053050000151</t>
  </si>
  <si>
    <t xml:space="preserve"> ПРОЧИЕ БЕЗВОЗМЕЗДНЫЕ ПОСТУПЛЕНИЯ</t>
  </si>
  <si>
    <t xml:space="preserve"> 00020700000000000180</t>
  </si>
  <si>
    <t xml:space="preserve"> Прочие безвозмездные поступления в бюджеты муниципальных районов</t>
  </si>
  <si>
    <t xml:space="preserve"> 00020705000050000180</t>
  </si>
  <si>
    <t>96620705030050000180</t>
  </si>
  <si>
    <t xml:space="preserve">  Субвенции бюджетам на проведение Всероссийской сельскохозяйственной переписи в 2016 году</t>
  </si>
  <si>
    <t>00020203121050000151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</si>
  <si>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</si>
  <si>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>961 0502 06 1 01 S2280 000</t>
  </si>
  <si>
    <t>961 0502 06 1 01 S2280 400</t>
  </si>
  <si>
    <t>961 0502 06 1 01 S2280 410</t>
  </si>
  <si>
    <t>961 0502 06 1 01 S2280 414</t>
  </si>
  <si>
    <t xml:space="preserve">  Другие вопросы в области жилищно-коммунального хозяйства</t>
  </si>
  <si>
    <t>961 0505 00 0 00 00000 000</t>
  </si>
  <si>
    <t>961 0505 06 9 02 10020 000</t>
  </si>
  <si>
    <t>961 0505 06 9 02 10020 100</t>
  </si>
  <si>
    <t>961 0505 06 9 02 10020 120</t>
  </si>
  <si>
    <t>961 0505 06 9 02 10020 121</t>
  </si>
  <si>
    <t>961 0505 06 9 02 10020 129</t>
  </si>
  <si>
    <t>961 0505 99 0 00 00000 000</t>
  </si>
  <si>
    <t>961 0505 99 9 00 00000 000</t>
  </si>
  <si>
    <t>961 0505 99 9 99 93120 000</t>
  </si>
  <si>
    <t>961 0505 99 9 99 93120 100</t>
  </si>
  <si>
    <t>961 0505 99 9 99 93120 120</t>
  </si>
  <si>
    <t>961 0505 99 9 99 93120 121</t>
  </si>
  <si>
    <t>961 0505 99 9 99 93120 129</t>
  </si>
  <si>
    <t>961 0505 99 9 99 93120 200</t>
  </si>
  <si>
    <t>961 0505 99 9 99 93120 240</t>
  </si>
  <si>
    <t>961 0505 99 9 99 93120 244</t>
  </si>
  <si>
    <t xml:space="preserve">  СОЦИАЛЬНАЯ ПОЛИТИКА</t>
  </si>
  <si>
    <t>961 1000 00 0 00 00000 000</t>
  </si>
  <si>
    <t xml:space="preserve">  Пенсионное обеспечение</t>
  </si>
  <si>
    <t>961 1001 00 0 00 00000 000</t>
  </si>
  <si>
    <t>961 1001 99 0 00 00000 000</t>
  </si>
  <si>
    <t>961 1001 99 9 00 00000 000</t>
  </si>
  <si>
    <t>961 1001 99 9 99 11060 000</t>
  </si>
  <si>
    <t xml:space="preserve">  Социальное обеспечение и иные выплаты населению</t>
  </si>
  <si>
    <t>961 1001 99 9 99 11060 300</t>
  </si>
  <si>
    <t xml:space="preserve">  Публичные нормативные социальные выплаты гражданам</t>
  </si>
  <si>
    <t>961 1001 99 9 99 11060 310</t>
  </si>
  <si>
    <t>Денежные взыскания (штрафы) и иные суммы, взыскиваемые с лиц, выновных в совершении преступлений, и в возмещение ущерба имуществу, зачисляемые в бюджеты муниципальных районов</t>
  </si>
  <si>
    <t>18811621050056000140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</si>
  <si>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</si>
  <si>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</si>
  <si>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</si>
  <si>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0001162502000 0000 140</t>
  </si>
  <si>
    <t>048116250200160000140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</si>
  <si>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</si>
  <si>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</si>
  <si>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07611625030016000140</t>
  </si>
  <si>
    <t>18911625030017000140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</si>
  <si>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</si>
  <si>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</si>
  <si>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>04811625050010000140</t>
  </si>
  <si>
    <t xml:space="preserve">  Денежные взыскания (штрафы) за нарушение земельного законодательства</t>
  </si>
  <si>
    <t>00011625060010000140</t>
  </si>
  <si>
    <t>32111625060016000140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</si>
  <si>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</si>
  <si>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</si>
  <si>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18811628000016000140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</si>
  <si>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</si>
  <si>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</si>
  <si>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</si>
  <si>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00011630014010000140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</si>
  <si>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</si>
  <si>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18811630014010000140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</si>
  <si>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</si>
  <si>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</si>
  <si>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>18811630030016000140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</si>
  <si>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</si>
  <si>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</si>
  <si>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</si>
  <si>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79211633050050000140</t>
  </si>
  <si>
    <t>16111633050056000140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</si>
  <si>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</si>
  <si>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</si>
  <si>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18811643000016000140</t>
  </si>
  <si>
    <t>32211643000016000140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</si>
  <si>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</si>
  <si>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>00011651030020000140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</si>
  <si>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</si>
  <si>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96111651030020000140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</si>
  <si>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</si>
  <si>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</si>
  <si>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</si>
  <si>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</si>
  <si>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06011690050056000140</t>
  </si>
  <si>
    <t>07611690050056000140</t>
  </si>
  <si>
    <t>10611690050056000140</t>
  </si>
  <si>
    <t>17711690050057000140</t>
  </si>
  <si>
    <t>18811690050056000140</t>
  </si>
  <si>
    <t>41511690050056000140</t>
  </si>
  <si>
    <t>76111690050050000140</t>
  </si>
  <si>
    <t>96611690050050000140</t>
  </si>
  <si>
    <t>96111690050050000140</t>
  </si>
  <si>
    <t>77611690050050000140</t>
  </si>
  <si>
    <t xml:space="preserve">  ПРОЧИЕ НЕНАЛОГОВЫЕ ДОХОДЫ</t>
  </si>
  <si>
    <t>00011700000000000000</t>
  </si>
  <si>
    <t xml:space="preserve">  Невыясненные поступления</t>
  </si>
  <si>
    <t>00011701000000000180</t>
  </si>
  <si>
    <t xml:space="preserve">  Невыясненные поступления, зачисляемые в бюджеты муниципальных районов</t>
  </si>
  <si>
    <t>00011701050050000180</t>
  </si>
  <si>
    <t>96111701050050000180</t>
  </si>
  <si>
    <t>99211701050050000180</t>
  </si>
  <si>
    <t>96911701050050000180</t>
  </si>
  <si>
    <t>96611701050050000180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</si>
  <si>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</si>
  <si>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966 0702 02 2 02 41040 464</t>
  </si>
  <si>
    <t>966 0702 02 2 02 93050 000</t>
  </si>
  <si>
    <t>966 0702 02 2 02 93050 200</t>
  </si>
  <si>
    <t>966 0702 02 2 02 93050 240</t>
  </si>
  <si>
    <t>966 0702 02 2 02 93050 244</t>
  </si>
  <si>
    <t>966 0702 02 2 02 93050 600</t>
  </si>
  <si>
    <t>966 0702 02 2 02 93050 610</t>
  </si>
  <si>
    <t>966 0702 02 2 02 93050 612</t>
  </si>
  <si>
    <t>966 0702 02 2 02 S2340 000</t>
  </si>
  <si>
    <t>966 0702 02 2 02 S2340 200</t>
  </si>
  <si>
    <t>966 0702 02 2 02 S2340 240</t>
  </si>
  <si>
    <t>966 0702 02 2 02 S2340 243</t>
  </si>
  <si>
    <t>966 0702 02 2 02 S2340 600</t>
  </si>
  <si>
    <t>966 0702 02 2 02 S2340 610</t>
  </si>
  <si>
    <t>966 0702 02 2 02 S2340 612</t>
  </si>
  <si>
    <t>966 0702 02 4 00 00000 000</t>
  </si>
  <si>
    <t>966 0702 02 4 01 20090 000</t>
  </si>
  <si>
    <t>966 0702 02 4 01 20090 200</t>
  </si>
  <si>
    <t>966 0702 02 4 01 20090 240</t>
  </si>
  <si>
    <t>966 0702 02 4 01 20090 244</t>
  </si>
  <si>
    <t xml:space="preserve">  Дополнительное образование детей</t>
  </si>
  <si>
    <t>966 0703 00 0 00 00000 000</t>
  </si>
  <si>
    <t>966 0703 02 0 00 00000 000</t>
  </si>
  <si>
    <t>966 0703 02 3 01 20010 000</t>
  </si>
  <si>
    <t>966 0703 02 3 01 20010 600</t>
  </si>
  <si>
    <t>966 0703 02 3 01 20010 610</t>
  </si>
  <si>
    <t>966 0703 02 3 01 20010 611</t>
  </si>
  <si>
    <t>966 0703 02 3 01 20040 000</t>
  </si>
  <si>
    <t>966 0703 02 3 01 20040 600</t>
  </si>
  <si>
    <t>966 0703 02 3 01 20040 610</t>
  </si>
  <si>
    <t>966 0703 02 3 01 20040 612</t>
  </si>
  <si>
    <t>966 0703 02 3 01 20050 000</t>
  </si>
  <si>
    <t>966 0703 02 3 01 20050 600</t>
  </si>
  <si>
    <t>966 0703 02 3 01 20050 610</t>
  </si>
  <si>
    <t>966 0703 02 3 01 20050 612</t>
  </si>
  <si>
    <t>966 0707 00 0 00 00000 000</t>
  </si>
  <si>
    <t>966 0707 02 0 00 00000 000</t>
  </si>
  <si>
    <t>966 0707 02 3 02 20060 000</t>
  </si>
  <si>
    <t>966 0707 02 3 02 20060 100</t>
  </si>
  <si>
    <t>966 0707 02 3 02 20060 110</t>
  </si>
  <si>
    <t>966 0707 02 3 02 20060 111</t>
  </si>
  <si>
    <t>966 0707 02 3 02 20060 119</t>
  </si>
  <si>
    <t>966 0707 02 3 02 20060 200</t>
  </si>
  <si>
    <t>966 0707 02 3 02 20060 240</t>
  </si>
  <si>
    <t>966 0707 02 3 02 20060 244</t>
  </si>
  <si>
    <t>966 0707 02 3 02 20060 600</t>
  </si>
  <si>
    <t>966 0707 02 3 02 20060 610</t>
  </si>
  <si>
    <t>966 0707 02 3 02 20060 612</t>
  </si>
  <si>
    <t>966 0707 02 3 02 93080 000</t>
  </si>
  <si>
    <t>966 0707 02 3 02 93080 200</t>
  </si>
  <si>
    <t>966 0707 02 3 02 93080 240</t>
  </si>
  <si>
    <t>966 0707 02 3 02 93080 244</t>
  </si>
  <si>
    <t xml:space="preserve">  Пособия, компенсации, меры социальной поддержки по публичным нормативным обязательствам</t>
  </si>
  <si>
    <t>966 0707 02 3 02 93080 600</t>
  </si>
  <si>
    <t>966 0707 02 3 02 93080 610</t>
  </si>
  <si>
    <t>966 0707 02 3 02 93080 612</t>
  </si>
  <si>
    <t xml:space="preserve">  Другие вопросы в области образования</t>
  </si>
  <si>
    <t>966 0709 00 0 00 00000 000</t>
  </si>
  <si>
    <t>966 0709 02 0 00 00000 000</t>
  </si>
  <si>
    <t>966 0709 02 9 01 10020 000</t>
  </si>
  <si>
    <t>966 0709 02 9 01 10020 100</t>
  </si>
  <si>
    <t>966 0709 02 9 01 10020 120</t>
  </si>
  <si>
    <t>966 0709 02 9 01 10020 121</t>
  </si>
  <si>
    <t>966 0709 02 9 01 10020 129</t>
  </si>
  <si>
    <t>966 0709 02 9 01 20010 000</t>
  </si>
  <si>
    <t>966 0709 02 9 01 20010 100</t>
  </si>
  <si>
    <t>966 0709 02 9 01 20010 110</t>
  </si>
  <si>
    <t>966 0709 02 9 01 20010 111</t>
  </si>
  <si>
    <t>966 0709 02 9 01 20010 119</t>
  </si>
  <si>
    <t>966 0709 02 9 01 20010 200</t>
  </si>
  <si>
    <t>966 0709 02 9 01 20010 240</t>
  </si>
  <si>
    <t>966 0709 02 9 01 20010 244</t>
  </si>
  <si>
    <t>966 0709 02 9 01 20010 800</t>
  </si>
  <si>
    <t>966 0709 02 9 01 20010 850</t>
  </si>
  <si>
    <t>966 0709 02 9 01 20010 851</t>
  </si>
  <si>
    <t>966 0709 02 9 01 20010 852</t>
  </si>
  <si>
    <t>966 0709 02 9 01 20010 853</t>
  </si>
  <si>
    <t>966 0709 09 0 00 00000 000</t>
  </si>
  <si>
    <t>966 0709 09 0 01 11120 000</t>
  </si>
  <si>
    <t>966 0709 09 0 01 11120 200</t>
  </si>
  <si>
    <t>966 0709 09 0 01 11120 240</t>
  </si>
  <si>
    <t>966 0709 09 0 01 11120 244</t>
  </si>
  <si>
    <t>966 0709 10 0 00 00000 000</t>
  </si>
  <si>
    <t>966 0709 10 1 00 00000 000</t>
  </si>
  <si>
    <t>966 0709 10 1 01 20120 000</t>
  </si>
  <si>
    <t>966 0709 10 1 01 20120 200</t>
  </si>
  <si>
    <t>966 0709 10 1 01 20120 240</t>
  </si>
  <si>
    <t>966 0709 10 1 01 20120 244</t>
  </si>
  <si>
    <t>966 0709 10 2 00 00000 000</t>
  </si>
  <si>
    <t>966 0709 10 2 01 20130 000</t>
  </si>
  <si>
    <t>966 0709 10 2 01 20130 200</t>
  </si>
  <si>
    <t>966 0709 10 2 01 20130 240</t>
  </si>
  <si>
    <t>966 0709 10 2 01 20130 244</t>
  </si>
  <si>
    <t>966 0709 10 3 00 00000 000</t>
  </si>
  <si>
    <t>966 0709 10 3 01 20080 000</t>
  </si>
  <si>
    <t>966 0709 10 3 01 20080 200</t>
  </si>
  <si>
    <t>966 0709 10 3 01 20080 240</t>
  </si>
  <si>
    <t>966 0709 10 3 01 20080 244</t>
  </si>
  <si>
    <t>966 0709 10 4 01 20070 000</t>
  </si>
  <si>
    <t>966 0709 10 4 01 20070 200</t>
  </si>
  <si>
    <t>966 0709 10 4 01 20070 240</t>
  </si>
  <si>
    <t>966 0709 10 4 01 20070 244</t>
  </si>
  <si>
    <t>966 1000 00 0 00 00000 000</t>
  </si>
  <si>
    <t xml:space="preserve">  Охрана семьи и детства</t>
  </si>
  <si>
    <t>966 1004 00 0 00 00000 000</t>
  </si>
  <si>
    <t>966 1004 02 0 00 00000 000</t>
  </si>
  <si>
    <t>966 1004 02 9 03 93090 000</t>
  </si>
  <si>
    <t>966 1004 02 9 03 93090 200</t>
  </si>
  <si>
    <t>966 1004 02 9 03 93090 240</t>
  </si>
  <si>
    <t>966 1004 02 9 03 93090 244</t>
  </si>
  <si>
    <t>966 1004 02 9 03 93090 300</t>
  </si>
  <si>
    <t>966 1004 02 9 03 93090 310</t>
  </si>
  <si>
    <t>966 1004 02 9 03 93090 313</t>
  </si>
  <si>
    <t>969 0000 00 0 00 00000 000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</si>
  <si>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</si>
  <si>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</si>
  <si>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</si>
  <si>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</si>
  <si>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99220235118050000151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</si>
  <si>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</si>
  <si>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00020203021000000151</t>
  </si>
  <si>
    <t xml:space="preserve">  Субвенции бюджетам муниципальных районов на  ежемесячное денежное вознаграждение за классное руководство</t>
  </si>
  <si>
    <t>00020203021050000151</t>
  </si>
  <si>
    <t>96620203021050000151</t>
  </si>
  <si>
    <t xml:space="preserve">  Субвенции местным бюджетам на выполнение передаваемых полномочий субъектов Российской Федерации</t>
  </si>
  <si>
    <t>00020230024000000151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</si>
  <si>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</si>
  <si>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</si>
  <si>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96120230024050000151</t>
  </si>
  <si>
    <t>96620230024050000151</t>
  </si>
  <si>
    <t>99220230024050000151</t>
  </si>
  <si>
    <t>04811201041016000120</t>
  </si>
  <si>
    <t>04811201042016000120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</si>
  <si>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</si>
  <si>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</si>
  <si>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>17711643000016000140</t>
  </si>
  <si>
    <t>96111101050050000120</t>
  </si>
  <si>
    <t>00011101050050000120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</si>
  <si>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</si>
  <si>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</si>
  <si>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961 0309 08 0 01 11360 000</t>
  </si>
  <si>
    <t>961 0309 08 0 01 11360 200</t>
  </si>
  <si>
    <t>961 0309 08 0 01 11360 240</t>
  </si>
  <si>
    <t>961 0309 08 0 01 11360 244</t>
  </si>
  <si>
    <t>961 0409 05 0 01 54790 000</t>
  </si>
  <si>
    <t>961 0409 05 0 01 54790 200</t>
  </si>
  <si>
    <t>961 0409 05 0 01 54790 240</t>
  </si>
  <si>
    <t>961 0409 05 0 01 54790 244</t>
  </si>
  <si>
    <t>961 0409 05 0 01 92390 000</t>
  </si>
  <si>
    <t>961 0409 05 0 01 92390 200</t>
  </si>
  <si>
    <t>961 0409 05 0 01 92390 240</t>
  </si>
  <si>
    <t>961 0409 05 0 01 92390 244</t>
  </si>
  <si>
    <t>961 0409 05 0 01 S2390 000</t>
  </si>
  <si>
    <t>961 0409 05 0 01 S2390 200</t>
  </si>
  <si>
    <t>961 0409 05 0 01 S2390 240</t>
  </si>
  <si>
    <t>961 0409 05 0 01 S2390 244</t>
  </si>
  <si>
    <t>966 0701 02 1 02 20030 000</t>
  </si>
  <si>
    <t>966 0701 02 1 02 20030 200</t>
  </si>
  <si>
    <t>966 0701 02 1 02 20030 240</t>
  </si>
  <si>
    <t>966 0701 02 1 02 20030 244</t>
  </si>
  <si>
    <t>966 0701 02 1 02 92020 000</t>
  </si>
  <si>
    <t>966 0701 02 1 02 92020 200</t>
  </si>
  <si>
    <t>966 0701 02 1 02 92020 240</t>
  </si>
  <si>
    <t>966 0701 02 1 02 92020 243</t>
  </si>
  <si>
    <t>966 0702 02 2 01 20010 830</t>
  </si>
  <si>
    <t>966 0702 02 2 01 20010 831</t>
  </si>
  <si>
    <t>966 0702 02 2 02 20030 000</t>
  </si>
  <si>
    <t>966 0702 02 2 02 20030 200</t>
  </si>
  <si>
    <t>966 0702 02 2 02 20030 240</t>
  </si>
  <si>
    <t>966 0702 02 2 02 20030 244</t>
  </si>
  <si>
    <t>966 0702 02 2 02 20030 600</t>
  </si>
  <si>
    <t>966 0702 02 2 02 20030 610</t>
  </si>
  <si>
    <t>966 0702 02 2 02 20030 612</t>
  </si>
  <si>
    <t>966 0702 02 2 02 20140 000</t>
  </si>
  <si>
    <t>966 0702 02 2 02 20140 600</t>
  </si>
  <si>
    <t>966 0702 02 2 02 20140 610</t>
  </si>
  <si>
    <t>966 0702 02 2 02 20140 612</t>
  </si>
  <si>
    <t>966 0702 02 2 02 92340 000</t>
  </si>
  <si>
    <t>966 0702 02 2 02 92340 200</t>
  </si>
  <si>
    <t>966 0702 02 2 02 92340 240</t>
  </si>
  <si>
    <t>966 0702 02 2 02 92340 243</t>
  </si>
  <si>
    <t>966 0702 02 2 02 92340 600</t>
  </si>
  <si>
    <t>966 0702 02 2 02 92340 610</t>
  </si>
  <si>
    <t>966 0702 02 2 02 92340 612</t>
  </si>
  <si>
    <t>Межбюджетные трансферты, передаваемые бюджетам муниципальных районов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</si>
  <si>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96120204081050000151</t>
  </si>
  <si>
    <t xml:space="preserve">Прочие межбюджетные трансферты, передаваемые бюджетам </t>
  </si>
  <si>
    <t>00020204999000000151</t>
  </si>
  <si>
    <t>Прочие межбюджетные трансферты, передаваемые бюджетам муниципальных районов</t>
  </si>
  <si>
    <t>96120204999050000151</t>
  </si>
  <si>
    <t>Прочие безвозмездные поступления</t>
  </si>
  <si>
    <t>0002070000000 0000 000</t>
  </si>
  <si>
    <t>Прочие безвозмездные поступления в бюджеты муниципальных районов</t>
  </si>
  <si>
    <t>00020705000050000180</t>
  </si>
  <si>
    <t>000 20240000000000151</t>
  </si>
  <si>
    <t>00020245156000000151</t>
  </si>
  <si>
    <t>00020245156050000151</t>
  </si>
  <si>
    <t>96120245156050000151</t>
  </si>
  <si>
    <t>Межбюджетные трансферты, передаваемые бюджетам на финансовое обеспечение дорожной деятельности</t>
  </si>
  <si>
    <t>00020245390000000151</t>
  </si>
  <si>
    <t>Межбюджетные трансферты, передаваемые бюджетам муниципальных районов на финансовое обеспечение дорожной деятельности</t>
  </si>
  <si>
    <t>96120245390050000151</t>
  </si>
  <si>
    <t>992 0106 99 9 99 10020 000</t>
  </si>
  <si>
    <t>992 0106 99 9 99 10020 100</t>
  </si>
  <si>
    <t>992 0106 99 9 99 10020 120</t>
  </si>
  <si>
    <t>992 0106 99 9 99 10020 121</t>
  </si>
  <si>
    <t>992 0106 99 9 99 10020 122</t>
  </si>
  <si>
    <t>992 0106 99 9 99 10020 129</t>
  </si>
  <si>
    <t>992 0106 99 9 99 10020 200</t>
  </si>
  <si>
    <t>992 0106 99 9 99 10020 240</t>
  </si>
  <si>
    <t>992 0106 99 9 99 10020 244</t>
  </si>
  <si>
    <t>992 0106 99 9 99 10020 800</t>
  </si>
  <si>
    <t>992 0106 99 9 99 10020 850</t>
  </si>
  <si>
    <t>992 0106 99 9 99 10020 851</t>
  </si>
  <si>
    <t>992 0106 99 9 99 10020 852</t>
  </si>
  <si>
    <t>992 0106 99 9 99 10020 853</t>
  </si>
  <si>
    <t>992 0113 00 0 00 00000 000</t>
  </si>
  <si>
    <t>992 0113 99 0 00 00000 000</t>
  </si>
  <si>
    <t>992 0113 99 9 00 00000 000</t>
  </si>
  <si>
    <t>992 0113 99 9 99 11020 000</t>
  </si>
  <si>
    <t>992 0113 99 9 99 11020 800</t>
  </si>
  <si>
    <t>992 0113 99 9 99 11020 830</t>
  </si>
  <si>
    <t>992 0113 99 9 99 11020 831</t>
  </si>
  <si>
    <t xml:space="preserve">  НАЦИОНАЛЬНАЯ ОБОРОНА</t>
  </si>
  <si>
    <t>992 0200 00 0 00 00000 000</t>
  </si>
  <si>
    <t xml:space="preserve">  Мобилизационная и вневойсковая подготовка</t>
  </si>
  <si>
    <t>992 0203 00 0 00 00000 000</t>
  </si>
  <si>
    <t>992 0203 99 0 00 00000 000</t>
  </si>
  <si>
    <t>992 0203 99 9 00 00000 000</t>
  </si>
  <si>
    <t>992 0203 99 9 99 51180 000</t>
  </si>
  <si>
    <t xml:space="preserve">  Межбюджетные трансферты</t>
  </si>
  <si>
    <t>992 0203 99 9 99 51180 500</t>
  </si>
  <si>
    <t xml:space="preserve">  Субвенции</t>
  </si>
  <si>
    <t>992 0203 99 9 99 51180 530</t>
  </si>
  <si>
    <t>992 1400 00 0 00 00000 000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</si>
  <si>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</si>
  <si>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992 1401 00 0 00 00000 000</t>
  </si>
  <si>
    <t>992 1401 99 0 00 00000 000</t>
  </si>
  <si>
    <t>992 1401 99 9 00 00000 000</t>
  </si>
  <si>
    <t>992 1401 99 9 99 11080 000</t>
  </si>
  <si>
    <t>992 1401 99 9 99 11080 500</t>
  </si>
  <si>
    <t xml:space="preserve">  Дотации</t>
  </si>
  <si>
    <t>992 1401 99 9 99 11080 510</t>
  </si>
  <si>
    <t xml:space="preserve">  Дотации на выравнивание бюджетной обеспеченности</t>
  </si>
  <si>
    <t>992 1401 99 9 99 11080 511</t>
  </si>
  <si>
    <t>992 1401 99 9 99 93110 000</t>
  </si>
  <si>
    <t>992 1401 99 9 99 93110 500</t>
  </si>
  <si>
    <t>992 1401 99 9 99 93110 510</t>
  </si>
  <si>
    <t>992 1401 99 9 99 93110 511</t>
  </si>
  <si>
    <t>Результат исполнения бюджета (дефицит / профицит)</t>
  </si>
  <si>
    <t>450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</si>
  <si>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</si>
  <si>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</si>
  <si>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</si>
  <si>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</si>
  <si>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</si>
  <si>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</si>
  <si>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</si>
  <si>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</si>
  <si>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</si>
  <si>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в том числе:</t>
  </si>
  <si>
    <t xml:space="preserve">  Администрация Надеждинского МР</t>
  </si>
  <si>
    <t xml:space="preserve">  Управление образования администрации Надеждинского муниципального района</t>
  </si>
  <si>
    <t xml:space="preserve">  </t>
  </si>
  <si>
    <t xml:space="preserve">  Финансовое управление администрации Надеждинского муниципального района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</si>
  <si>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</si>
  <si>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</si>
  <si>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</si>
  <si>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</si>
  <si>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</si>
  <si>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961 0000 00 0 00 00000 000</t>
  </si>
  <si>
    <t xml:space="preserve">  ОБЩЕГОСУДАРСТВЕННЫЕ ВОПРОСЫ</t>
  </si>
  <si>
    <t>961 0100 00 0 00 00000 000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</si>
  <si>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</si>
  <si>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961 0102 00 0 00 00000 000</t>
  </si>
  <si>
    <t>961 0102 99 0 00 00000 000</t>
  </si>
  <si>
    <t>961 0102 99 9 00 00000 000</t>
  </si>
  <si>
    <t>961 0102 99 9 99 10010 000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</si>
  <si>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</si>
  <si>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961 0102 99 9 99 10010 100</t>
  </si>
  <si>
    <t xml:space="preserve">  Расходы на выплаты персоналу государственных (муниципальных) органов</t>
  </si>
  <si>
    <t>961 0102 99 9 99 10010 120</t>
  </si>
  <si>
    <t xml:space="preserve">  Фонд оплаты труда государственных (муниципальных) органов</t>
  </si>
  <si>
    <t>961 0102 99 9 99 10010 121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</si>
  <si>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</si>
  <si>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</si>
  <si>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961 0102 99 9 99 10010 129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</si>
  <si>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</si>
  <si>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961 0104 00 0 00 00000 000</t>
  </si>
  <si>
    <t>961 0104 99 0 00 00000 000</t>
  </si>
  <si>
    <t>961 0104 99 9 00 00000 000</t>
  </si>
  <si>
    <t>961 0104 99 9 99 10020 000</t>
  </si>
  <si>
    <t>961 0104 99 9 99 10020 100</t>
  </si>
  <si>
    <t>961 0104 99 9 99 10020 120</t>
  </si>
  <si>
    <t>961 0104 99 9 99 10020 121</t>
  </si>
  <si>
    <t>961 0104 99 9 99 10020 129</t>
  </si>
  <si>
    <t xml:space="preserve">  Закупка товаров, работ и услуг для обеспечения государственных (муниципальных) нужд</t>
  </si>
  <si>
    <t>961 0104 99 9 99 10020 200</t>
  </si>
  <si>
    <t xml:space="preserve">  Иные закупки товаров, работ и услуг для обеспечения государственных (муниципальных) нужд</t>
  </si>
  <si>
    <t>961 0104 99 9 99 10020 240</t>
  </si>
  <si>
    <t xml:space="preserve">  Прочая закупка товаров, работ и услуг</t>
  </si>
  <si>
    <t>961 0104 99 9 99 10020 244</t>
  </si>
  <si>
    <t xml:space="preserve">  Иные бюджетные ассигнования</t>
  </si>
  <si>
    <t>961 0104 99 9 99 10020 800</t>
  </si>
  <si>
    <t xml:space="preserve">  Уплата налогов, сборов и иных платежей</t>
  </si>
  <si>
    <t>961 0104 99 9 99 10020 850</t>
  </si>
  <si>
    <t xml:space="preserve">  Уплата налога на имущество организаций и земельного налога</t>
  </si>
  <si>
    <t>961 0104 99 9 99 10020 851</t>
  </si>
  <si>
    <t xml:space="preserve">  Уплата прочих налогов, сборов</t>
  </si>
  <si>
    <t>961 0104 99 9 99 10020 852</t>
  </si>
  <si>
    <t xml:space="preserve">  Уплата иных платежей</t>
  </si>
  <si>
    <t>961 0104 99 9 99 10020 853</t>
  </si>
  <si>
    <t>961 0105 00 0 00 00000 000</t>
  </si>
  <si>
    <t>961 0105 99 0 00 00000 000</t>
  </si>
  <si>
    <t>961 0105 99 9 00 00000 000</t>
  </si>
  <si>
    <t>961 0105 99 9 99 51200 000</t>
  </si>
  <si>
    <t>961 0105 99 9 99 51200 200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</si>
  <si>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</si>
  <si>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</si>
  <si>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</si>
  <si>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</si>
  <si>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</si>
  <si>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</si>
  <si>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</si>
  <si>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96111402052050000410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</si>
  <si>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</si>
  <si>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</si>
  <si>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96111402053050000410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</si>
  <si>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</si>
  <si>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</si>
  <si>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</si>
  <si>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</si>
  <si>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</si>
  <si>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</si>
  <si>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</si>
  <si>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77911406013050004430</t>
  </si>
  <si>
    <t>77911406013100004430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</si>
  <si>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</si>
  <si>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</si>
  <si>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</si>
  <si>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</si>
  <si>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</si>
  <si>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77911406313100004430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</si>
  <si>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</si>
  <si>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</si>
  <si>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</si>
  <si>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</si>
  <si>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</t>
  </si>
  <si>
    <t>00011603010010000140</t>
  </si>
  <si>
    <t>18211603010016000140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</si>
  <si>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</si>
  <si>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</si>
  <si>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18211603030016000140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</si>
  <si>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</si>
  <si>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</si>
  <si>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961 0409 05 0 01 S2230 000</t>
  </si>
  <si>
    <t>961 0409 05 0 01 S2230 200</t>
  </si>
  <si>
    <t>961 0409 05 0 01 S2230 240</t>
  </si>
  <si>
    <t>961 0409 05 0 01 S2230 244</t>
  </si>
  <si>
    <t xml:space="preserve">  Другие вопросы в области национальной экономики</t>
  </si>
  <si>
    <t>961 0412 00 0 00 00000 000</t>
  </si>
  <si>
    <t>961 0412 04 0 00 00000 000</t>
  </si>
  <si>
    <t>961 0412 04 1 00 00000 000</t>
  </si>
  <si>
    <t>961 0412 04 1 01 S2370 000</t>
  </si>
  <si>
    <t>961 0412 04 1 01 S2370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</si>
  <si>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</si>
  <si>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961 0412 04 1 01 S2370 810</t>
  </si>
  <si>
    <t>961 0412 04 1 01 S2370 811</t>
  </si>
  <si>
    <t xml:space="preserve">  ЖИЛИЩНО-КОММУНАЛЬНОЕ ХОЗЯЙСТВО</t>
  </si>
  <si>
    <t>961 0500 00 0 00 00000 000</t>
  </si>
  <si>
    <t xml:space="preserve">  Жилищное хозяйство</t>
  </si>
  <si>
    <t>961 0501 00 0 00 00000 000</t>
  </si>
  <si>
    <t>961 0501 06 2 01 11530 000</t>
  </si>
  <si>
    <t>961 0501 06 2 01 11530 200</t>
  </si>
  <si>
    <t>961 0501 06 2 01 11530 240</t>
  </si>
  <si>
    <t>961 0501 06 2 01 11530 244</t>
  </si>
  <si>
    <t>961 0501 06 2 01 11560 000</t>
  </si>
  <si>
    <t>961 0501 06 2 01 11560 200</t>
  </si>
  <si>
    <t>961 0501 06 2 01 11560 240</t>
  </si>
  <si>
    <t>961 0501 06 2 01 11560 244</t>
  </si>
  <si>
    <t xml:space="preserve">  Коммунальное хозяйство</t>
  </si>
  <si>
    <t>961 0502 00 0 00 00000 000</t>
  </si>
  <si>
    <t>961 0502 06 1 01 11540 000</t>
  </si>
  <si>
    <t>961 0502 06 1 01 11540 200</t>
  </si>
  <si>
    <t>961 0502 06 1 01 11540 240</t>
  </si>
  <si>
    <t>961 0502 06 1 01 11540 244</t>
  </si>
  <si>
    <t>961 0502 06 1 01 92280 000</t>
  </si>
  <si>
    <t xml:space="preserve">  Капитальные вложения в объекты государственной (муниципальной) собственности</t>
  </si>
  <si>
    <t>961 0502 06 1 01 92280 400</t>
  </si>
  <si>
    <t xml:space="preserve">  Бюджетные инвестиции</t>
  </si>
  <si>
    <t>961 0502 06 1 01 92280 410</t>
  </si>
  <si>
    <t xml:space="preserve">  Бюджетные инвестиции в объекты капитального строительства государственной (муниципальной) собственности</t>
  </si>
  <si>
    <t>961 0502 06 1 01 92280 414</t>
  </si>
  <si>
    <t>969 0707 03 4 01 20100 244</t>
  </si>
  <si>
    <t xml:space="preserve">  КУЛЬТУРА, КИНЕМАТОГРАФИЯ</t>
  </si>
  <si>
    <t>969 0800 00 0 00 00000 000</t>
  </si>
  <si>
    <t xml:space="preserve">  Культура</t>
  </si>
  <si>
    <t>969 0801 00 0 00 00000 000</t>
  </si>
  <si>
    <t>969 0801 03 0 00 00000 000</t>
  </si>
  <si>
    <t>969 0801 03 1 00 00000 000</t>
  </si>
  <si>
    <t>969 0801 03 1 01 20010 000</t>
  </si>
  <si>
    <t>969 0801 03 1 01 20010 600</t>
  </si>
  <si>
    <t>969 0801 03 1 01 20010 610</t>
  </si>
  <si>
    <t>969 0801 03 1 01 20010 611</t>
  </si>
  <si>
    <t>969 0801 03 3 00 00000 000</t>
  </si>
  <si>
    <t>969 0801 03 3 01 20010 000</t>
  </si>
  <si>
    <t>969 0801 03 3 01 20010 100</t>
  </si>
  <si>
    <t>969 0801 03 3 01 20010 110</t>
  </si>
  <si>
    <t>969 0801 03 3 01 20010 111</t>
  </si>
  <si>
    <t>969 0801 03 3 01 20010 119</t>
  </si>
  <si>
    <t>969 0801 03 3 01 20010 200</t>
  </si>
  <si>
    <t>969 0801 03 3 01 20010 240</t>
  </si>
  <si>
    <t>969 0801 03 3 01 20010 244</t>
  </si>
  <si>
    <t>969 0801 03 3 01 20010 800</t>
  </si>
  <si>
    <t>969 0801 03 3 01 20010 850</t>
  </si>
  <si>
    <t>969 0801 03 3 01 20010 851</t>
  </si>
  <si>
    <t>969 0801 03 3 01 20010 853</t>
  </si>
  <si>
    <t xml:space="preserve">  Другие вопросы в области культуры, кинематографии</t>
  </si>
  <si>
    <t>969 0804 00 0 00 00000 000</t>
  </si>
  <si>
    <t>969 0804 03 0 00 00000 000</t>
  </si>
  <si>
    <t>969 0804 03 9 01 10020 000</t>
  </si>
  <si>
    <t>969 0804 03 9 01 10020 100</t>
  </si>
  <si>
    <t>969 0804 03 9 01 10020 120</t>
  </si>
  <si>
    <t>969 0804 03 9 01 10020 121</t>
  </si>
  <si>
    <t>969 0804 03 9 01 10020 129</t>
  </si>
  <si>
    <t>969 0804 03 9 01 20010 000</t>
  </si>
  <si>
    <t>969 0804 03 9 01 20010 100</t>
  </si>
  <si>
    <t>969 0804 03 9 01 20010 110</t>
  </si>
  <si>
    <t>969 0804 03 9 01 20010 111</t>
  </si>
  <si>
    <t>969 0804 03 9 01 20010 119</t>
  </si>
  <si>
    <t>969 0804 03 9 01 20010 200</t>
  </si>
  <si>
    <t>969 0804 03 9 01 20010 240</t>
  </si>
  <si>
    <t>969 0804 03 9 01 20010 244</t>
  </si>
  <si>
    <t>969 0804 03 9 01 20010 800</t>
  </si>
  <si>
    <t>969 0804 03 9 01 20010 850</t>
  </si>
  <si>
    <t>969 0804 03 9 01 20010 851</t>
  </si>
  <si>
    <t>969 0804 03 9 01 20010 852</t>
  </si>
  <si>
    <t>969 0804 03 9 01 20010 853</t>
  </si>
  <si>
    <t>969 0804 04 0 00 00000 000</t>
  </si>
  <si>
    <t>969 0804 04 3 00 00000 000</t>
  </si>
  <si>
    <t>969 0804 04 3 01 11110 000</t>
  </si>
  <si>
    <t>969 0804 04 3 01 11110 100</t>
  </si>
  <si>
    <t>969 0804 04 3 01 11110 110</t>
  </si>
  <si>
    <t xml:space="preserve">  Иные выплаты персоналу учреждений, за исключением фонда оплаты труда</t>
  </si>
  <si>
    <t>969 0804 04 3 01 11110 112</t>
  </si>
  <si>
    <t>969 0804 04 3 01 11110 200</t>
  </si>
  <si>
    <t>969 0804 04 3 01 11110 240</t>
  </si>
  <si>
    <t>969 0804 04 3 01 11110 244</t>
  </si>
  <si>
    <t>969 0804 09 0 00 00000 000</t>
  </si>
  <si>
    <t>969 0804 09 0 01 11120 000</t>
  </si>
  <si>
    <t>969 0804 09 0 01 11120 200</t>
  </si>
  <si>
    <t>969 0804 09 0 01 11120 240</t>
  </si>
  <si>
    <t>969 0804 09 0 01 11120 244</t>
  </si>
  <si>
    <t xml:space="preserve">  ФИЗИЧЕСКАЯ КУЛЬТУРА И СПОРТ</t>
  </si>
  <si>
    <t>969 1100 00 0 00 00000 000</t>
  </si>
  <si>
    <t xml:space="preserve">  Массовый спорт</t>
  </si>
  <si>
    <t>969 1102 00 0 00 00000 000</t>
  </si>
  <si>
    <t>969 1102 03 0 00 00000 000</t>
  </si>
  <si>
    <t>969 1102 03 5 01 11180 000</t>
  </si>
  <si>
    <t>969 1102 03 5 01 11180 200</t>
  </si>
  <si>
    <t>969 1102 03 5 01 11180 240</t>
  </si>
  <si>
    <t>969 1102 03 5 01 11180 244</t>
  </si>
  <si>
    <t>969 1102 03 5 01 20010 000</t>
  </si>
  <si>
    <t>969 1102 03 5 01 20010 600</t>
  </si>
  <si>
    <t>969 1102 03 5 01 20010 610</t>
  </si>
  <si>
    <t>969 1102 03 5 01 20010 611</t>
  </si>
  <si>
    <t>969 1102 03 5 03 20120 000</t>
  </si>
  <si>
    <t>969 1102 03 5 03 20120 600</t>
  </si>
  <si>
    <t>969 1102 03 5 03 20120 610</t>
  </si>
  <si>
    <t>969 1102 03 5 03 20120 612</t>
  </si>
  <si>
    <t xml:space="preserve">  Дума Надеждинского муниципального района</t>
  </si>
  <si>
    <t>973 0000 00 0 00 00000 000</t>
  </si>
  <si>
    <t>973 0100 00 0 00 00000 000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</si>
  <si>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</si>
  <si>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973 0103 00 0 00 00000 000</t>
  </si>
  <si>
    <t>973 0103 99 0 00 00000 000</t>
  </si>
  <si>
    <t>973 0103 99 9 00 00000 000</t>
  </si>
  <si>
    <t>973 0103 99 9 99 10020 000</t>
  </si>
  <si>
    <t>973 0103 99 9 99 10020 100</t>
  </si>
  <si>
    <t>973 0103 99 9 99 10020 120</t>
  </si>
  <si>
    <t>973 0103 99 9 99 10020 121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</si>
  <si>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</si>
  <si>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973 0103 99 9 99 10020 123</t>
  </si>
  <si>
    <t>973 0103 99 9 99 10020 129</t>
  </si>
  <si>
    <t>973 0103 99 9 99 10020 200</t>
  </si>
  <si>
    <t>973 0103 99 9 99 10020 240</t>
  </si>
  <si>
    <t>973 0103 99 9 99 10020 244</t>
  </si>
  <si>
    <t>973 0103 99 9 99 10020 800</t>
  </si>
  <si>
    <t>973 0103 99 9 99 10020 850</t>
  </si>
  <si>
    <t>973 0103 99 9 99 10020 851</t>
  </si>
  <si>
    <t>973 0103 99 9 99 10020 853</t>
  </si>
  <si>
    <t xml:space="preserve">  Контрольно-счетная комиссия Надеждинского муниципального района</t>
  </si>
  <si>
    <t>981 0000 00 0 00 00000 000</t>
  </si>
  <si>
    <t>981 0100 00 0 00 00000 000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</si>
  <si>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</si>
  <si>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981 0106 00 0 00 00000 000</t>
  </si>
  <si>
    <t>981 0106 99 0 00 00000 000</t>
  </si>
  <si>
    <t>981 0106 99 9 00 00000 000</t>
  </si>
  <si>
    <t>981 0106 99 9 99 10020 000</t>
  </si>
  <si>
    <t>981 0106 99 9 99 10020 100</t>
  </si>
  <si>
    <t>981 0106 99 9 99 10020 120</t>
  </si>
  <si>
    <t>981 0106 99 9 99 10020 121</t>
  </si>
  <si>
    <t>981 0106 99 9 99 10020 129</t>
  </si>
  <si>
    <t>981 0106 99 9 99 10020 200</t>
  </si>
  <si>
    <t>981 0106 99 9 99 10020 240</t>
  </si>
  <si>
    <t>981 0106 99 9 99 10020 244</t>
  </si>
  <si>
    <t>981 0106 99 9 99 10020 800</t>
  </si>
  <si>
    <t>981 0106 99 9 99 10020 850</t>
  </si>
  <si>
    <t>981 0106 99 9 99 10020 853</t>
  </si>
  <si>
    <t>981 0106 99 9 99 10030 000</t>
  </si>
  <si>
    <t>981 0106 99 9 99 10030 100</t>
  </si>
  <si>
    <t>981 0106 99 9 99 10030 120</t>
  </si>
  <si>
    <t>981 0106 99 9 99 10030 121</t>
  </si>
  <si>
    <t>981 0106 99 9 99 10030 129</t>
  </si>
  <si>
    <t>992 0000 00 0 00 00000 000</t>
  </si>
  <si>
    <t>992 0100 00 0 00 00000 000</t>
  </si>
  <si>
    <t>992 0106 00 0 00 00000 000</t>
  </si>
  <si>
    <t>992 0106 04 0 00 00000 000</t>
  </si>
  <si>
    <t>992 0106 04 3 00 00000 000</t>
  </si>
  <si>
    <t>992 0106 04 3 01 11100 000</t>
  </si>
  <si>
    <t>992 0106 04 3 01 11100 200</t>
  </si>
  <si>
    <t>992 0106 04 3 01 11100 240</t>
  </si>
  <si>
    <t>992 0106 04 3 01 11100 244</t>
  </si>
  <si>
    <t>992 0106 99 0 00 00000 000</t>
  </si>
  <si>
    <t>992 0106 99 9 00 00000 000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</si>
  <si>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</si>
  <si>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</si>
  <si>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</si>
  <si>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</si>
  <si>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</si>
  <si>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</si>
  <si>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</si>
  <si>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</si>
  <si>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18210803010011000110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</si>
  <si>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</si>
  <si>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</si>
  <si>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Прочие налоги и сборы (по отмененным местным налогам и сборам)</t>
  </si>
  <si>
    <t>00010907000000000110</t>
  </si>
  <si>
    <t xml:space="preserve"> Налог на рекламу</t>
  </si>
  <si>
    <t>00010907013050000110</t>
  </si>
  <si>
    <t xml:space="preserve"> Налог на рекламу, мобилизуемый на территориях муниципальных районов</t>
  </si>
  <si>
    <t>18210907013050000110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</si>
  <si>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</si>
  <si>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</si>
  <si>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Мебюджетные трансферты, передаваемые бюджетам  на реализацию мероприятий  по восстановлению автомобильных дорог регионального, межмуниципального и местного сначения при ликвидации последствий ЧС</t>
  </si>
  <si>
    <t>Мебюджетные трансферты, передаваемые бюджетам  муниципальных районов на реализацию мероприятий  по восстановлению автомобильных дорог регионального, межмуниципального и местного сначения при ликвидации последствий ЧС</t>
  </si>
  <si>
    <t>00020245479050000151</t>
  </si>
  <si>
    <t>96120245479050000151</t>
  </si>
  <si>
    <t>00011101000000000120</t>
  </si>
  <si>
    <t>на 01 января 2019 г.</t>
  </si>
  <si>
    <t>01.01.2019г.</t>
  </si>
  <si>
    <r>
      <t xml:space="preserve">Периодичность: месячная, квартальная, </t>
    </r>
    <r>
      <rPr>
        <u/>
        <sz val="8"/>
        <rFont val="Arial Cyr"/>
        <charset val="204"/>
      </rPr>
      <t>годовая</t>
    </r>
  </si>
  <si>
    <t>00020249999050000151</t>
  </si>
  <si>
    <t>96120249999050000151</t>
  </si>
  <si>
    <t>99211618050050000140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</si>
  <si>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</si>
  <si>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</si>
  <si>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    (в части бюджетов муниципальных районов)</t>
  </si>
  <si>
    <t>-</t>
  </si>
  <si>
    <t>961 0113 99 9 99 93100 200</t>
  </si>
  <si>
    <t>961 0113 99 9 99 93100 240</t>
  </si>
  <si>
    <t>961 0113 99 9 99 93100 244</t>
  </si>
  <si>
    <t xml:space="preserve">  Водное хозяйство</t>
  </si>
  <si>
    <t>961 0406 00 0 00 00000 000</t>
  </si>
  <si>
    <t>961 0406 99 0 00 00000 000</t>
  </si>
  <si>
    <t>961 0406 99 9 00 00000 000</t>
  </si>
  <si>
    <t>Субсидии из краевого бюджета на проведение аварийно-восстановительных работ по проведению экстренных мероприятий по расчистке русел рек от заносов, завалов, заторов в рамках ЧС</t>
  </si>
  <si>
    <t>961 0406 99 9 99 29020 000</t>
  </si>
  <si>
    <t>961 0406 99 9 99 29020 200</t>
  </si>
  <si>
    <t>961 0406 99 9 99 29020 240</t>
  </si>
  <si>
    <t>961 0406 99 9 99 29020 244</t>
  </si>
  <si>
    <t>Проведение аварийно-восстановительных работ за счет средств резервного фонда</t>
  </si>
  <si>
    <t>961 0409 05 0 01 11340 000</t>
  </si>
  <si>
    <t>961 0409 05 0 01 11340 200</t>
  </si>
  <si>
    <t>961 0409 05 0 01 11340 240</t>
  </si>
  <si>
    <t>961 0409 05 0 01 11340 244</t>
  </si>
  <si>
    <t>Субсидии из краевого бюджета на проведение неотложных аватийно-восстановительных работ на пострадавших объектахтранспортной инфраструктуры в рамках ЧС</t>
  </si>
  <si>
    <t>961 0409 05 0 01 29020 000</t>
  </si>
  <si>
    <t>961 0409 05 0 01 29020 200</t>
  </si>
  <si>
    <t>961 0409 05 0 01 29020 240</t>
  </si>
  <si>
    <t>961 0409 05 0 01 29020 244</t>
  </si>
  <si>
    <t>Муниципальная программа "Доступная среда для инвалидов в Надеждинском муниципаотном районе на 2016-2021 годы".</t>
  </si>
  <si>
    <t>961 0501 13 0 00 00000 000</t>
  </si>
  <si>
    <t>Сооружение пандуса в многоквартирном доме по адресу: п.Девятый Вал, ул. Зеленая д.7</t>
  </si>
  <si>
    <t>961 0501 13 0 01 11580 000</t>
  </si>
  <si>
    <t>961 0501 13 0 01 11580 200</t>
  </si>
  <si>
    <t>961 0501 13 0 01 11580 240</t>
  </si>
  <si>
    <t>961 0501 13 0 01 11580 244</t>
  </si>
  <si>
    <t>961 0502 06 9 00 00000 000</t>
  </si>
  <si>
    <t>Мероприятия по преддекларационному обследованию гидротехнических сооружений Давыдовского водохранилища</t>
  </si>
  <si>
    <t>961 0502 06 9 01 11590 000</t>
  </si>
  <si>
    <t>961 0502 06 9 01 11590 200</t>
  </si>
  <si>
    <t>961 0502 06 9 01 11590 240</t>
  </si>
  <si>
    <t>961 0502 06 9 01 11590 244</t>
  </si>
  <si>
    <t>966 0701 02 1 01 20010 112</t>
  </si>
  <si>
    <t>966 0701 02 1 01 20010 612</t>
  </si>
  <si>
    <t xml:space="preserve">  Исполнение судебных актов Российской Федерации и мировых соглашений по возмещению причиненного вреда</t>
  </si>
  <si>
    <t>Реконструкция (в том числе пректно-изыскательские работы) и ввод в эксплуатацию здания дошкольного образовательного учреждения, расположенного по адресу:Надеждинский район, п.Новый, ул.Молодежная,12.</t>
  </si>
  <si>
    <t>966 0701 02 1 02 S2010 000</t>
  </si>
  <si>
    <t>966 0701 02 1 02 S2010 400</t>
  </si>
  <si>
    <t>966 0701 02 1 02 S2010 410</t>
  </si>
  <si>
    <t>966 0701 02 1 02 S2010 414</t>
  </si>
  <si>
    <t>Субвенции бюджетам муниципальных образований Приморского края на обеспечение питанием детей, обучающихся в муниципальных общеобразовательных учреждениях Приморского края</t>
  </si>
  <si>
    <t>966 0702 02 2 02 93150 000</t>
  </si>
  <si>
    <t>966 0702 02 2 02 93150 200</t>
  </si>
  <si>
    <t>966 0702 02 2 02 93150 240</t>
  </si>
  <si>
    <t>966 0702 02 2 02 93150 244</t>
  </si>
  <si>
    <t>966 0702 02 2 02 93150 600</t>
  </si>
  <si>
    <t>966 0702 02 2 02 93150 610</t>
  </si>
  <si>
    <t>966 0702 02 2 02 93150 612</t>
  </si>
  <si>
    <t>966 0702 02 9 00 00000 000</t>
  </si>
  <si>
    <t>Субвенции бюджетам муниципальных образований Приморского края на меры социальной поддержки педагогическим работникам в краевых государственных и муниципальных образовательных организациях Приморского края</t>
  </si>
  <si>
    <t>966 0702 02 9 02 93140 000</t>
  </si>
  <si>
    <t>966 0702 02 9 02 93140 100</t>
  </si>
  <si>
    <t>966 0702 02 9 02 93140 110</t>
  </si>
  <si>
    <t>966 0702 02 9 02 93140 112</t>
  </si>
  <si>
    <t>966 1004 02 3 00 00000 000</t>
  </si>
  <si>
    <t>Субвениции бюджетам муниципальных образований на осуществление государственных полномочий по организации и обеспечению оздоровления и отдыха детей</t>
  </si>
  <si>
    <t>966 1004 02 3 02 93080 000</t>
  </si>
  <si>
    <t>966 1004 02 3 02 93080 300</t>
  </si>
  <si>
    <t>966 1004 02 3 02 93080 310</t>
  </si>
  <si>
    <t>966 1004 02 3 02 93080 313</t>
  </si>
  <si>
    <t>969 0801 03 1 01 20010 612</t>
  </si>
  <si>
    <t>969 1102 03 5 01 11180 100</t>
  </si>
  <si>
    <t>969 1102 03 5 01 11180 110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</si>
  <si>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</si>
  <si>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969 1102 03 5 01 11180 113</t>
  </si>
  <si>
    <t>969 1102 03 5 01 20010 612</t>
  </si>
  <si>
    <t xml:space="preserve">  Иные дотации</t>
  </si>
  <si>
    <t>992 1402 00 0 00 00000 000</t>
  </si>
  <si>
    <t>992 1402 99 0 00 00000 000</t>
  </si>
  <si>
    <t>992 1402 99 9 00 00000 000</t>
  </si>
  <si>
    <t xml:space="preserve">  Дотация на поддержку мер по обеспечению сбалансированности бюджетов</t>
  </si>
  <si>
    <t>992 1402 99 9 99 11200 000</t>
  </si>
  <si>
    <t>992 1402 99 9 99 11200 500</t>
  </si>
  <si>
    <t>992 1402 99 9 99 11200 510</t>
  </si>
  <si>
    <t>992 1402 99 9 99 11200 512</t>
  </si>
  <si>
    <t>И.о. руководителя                                                             _________________</t>
  </si>
  <si>
    <t>Гребенюк Е.С.</t>
  </si>
  <si>
    <t>"29" марта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</si>
</sst>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0_ ;\-#,##0.00\ "/>
  </numFmts>
  <fonts count="38" x14ac:knownFonts="1">
    <font>
      <sz val="11"/>
      <name val="Calibri"/>
      <family val="2"/>
    </font>
    <font>
      <sz val="11"/>
      <name val="Calibri"/>
      <family val="2"/>
    </font>
    <font>
      <sz val="8"/>
      <color indexed="8"/>
      <name val="Arial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</font>
    <font>
      <sz val="8"/>
      <name val="Arial"/>
    </font>
    <font>
      <sz val="8"/>
      <name val="Arial"/>
      <family val="2"/>
      <charset val="204"/>
    </font>
    <font>
      <b/>
      <sz val="11"/>
      <name val="Arial Cyr"/>
      <charset val="204"/>
    </font>
    <font>
      <sz val="9"/>
      <name val="Arial Cyr"/>
      <charset val="204"/>
    </font>
    <font>
      <sz val="10"/>
      <color indexed="9"/>
      <name val="Arial Cyr"/>
      <charset val="204"/>
    </font>
    <font>
      <u/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Arial"/>
      <family val="2"/>
      <charset val="204"/>
    </font>
    <font>
      <sz val="8"/>
      <color indexed="8"/>
      <name val="Arial Cyr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  <font>
      <b/>
      <sz val="8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27">
    <xf numFmtId="0" fontId="0" fillId="0" borderId="0"/>
    <xf numFmtId="0" fontId="1" fillId="0" borderId="0"/>
    <xf numFmtId="0" fontId="1" fillId="0" borderId="0"/>
    <xf numFmtId="0" fontId="27" fillId="0" borderId="20">
      <alignment horizontal="left" wrapText="1"/>
    </xf>
    <xf numFmtId="0" fontId="28" fillId="0" borderId="0"/>
    <xf numFmtId="0" fontId="28" fillId="0" borderId="0"/>
    <xf numFmtId="0" fontId="1" fillId="0" borderId="0"/>
    <xf numFmtId="0" fontId="29" fillId="0" borderId="21">
      <alignment horizontal="left" wrapText="1" indent="2"/>
    </xf>
    <xf numFmtId="49" fontId="29" fillId="0" borderId="0">
      <alignment wrapText="1"/>
    </xf>
    <xf numFmtId="49" fontId="29" fillId="0" borderId="22">
      <alignment horizontal="left"/>
    </xf>
    <xf numFmtId="0" fontId="29" fillId="0" borderId="23">
      <alignment horizontal="center" vertical="center" shrinkToFit="1"/>
    </xf>
    <xf numFmtId="0" fontId="29" fillId="0" borderId="24">
      <alignment horizontal="center" vertical="center" shrinkToFit="1"/>
    </xf>
    <xf numFmtId="49" fontId="29" fillId="0" borderId="0">
      <alignment horizontal="center"/>
    </xf>
    <xf numFmtId="0" fontId="29" fillId="0" borderId="22">
      <alignment horizontal="center" shrinkToFit="1"/>
    </xf>
    <xf numFmtId="49" fontId="29" fillId="0" borderId="25">
      <alignment horizontal="center" vertical="center"/>
    </xf>
    <xf numFmtId="49" fontId="29" fillId="0" borderId="20">
      <alignment horizontal="center" vertical="center"/>
    </xf>
    <xf numFmtId="49" fontId="29" fillId="0" borderId="22">
      <alignment horizontal="center" vertical="center" shrinkToFit="1"/>
    </xf>
    <xf numFmtId="165" fontId="29" fillId="0" borderId="20">
      <alignment horizontal="right" vertical="center" shrinkToFit="1"/>
    </xf>
    <xf numFmtId="4" fontId="29" fillId="0" borderId="20">
      <alignment horizontal="right" shrinkToFit="1"/>
    </xf>
    <xf numFmtId="49" fontId="30" fillId="0" borderId="0"/>
    <xf numFmtId="49" fontId="27" fillId="0" borderId="22">
      <alignment shrinkToFit="1"/>
    </xf>
    <xf numFmtId="49" fontId="29" fillId="0" borderId="22">
      <alignment horizontal="right"/>
    </xf>
    <xf numFmtId="165" fontId="29" fillId="0" borderId="26">
      <alignment horizontal="right" vertical="center" shrinkToFit="1"/>
    </xf>
    <xf numFmtId="4" fontId="29" fillId="0" borderId="26">
      <alignment horizontal="right" shrinkToFit="1"/>
    </xf>
    <xf numFmtId="0" fontId="31" fillId="0" borderId="26">
      <alignment wrapText="1"/>
    </xf>
    <xf numFmtId="0" fontId="31" fillId="0" borderId="26"/>
    <xf numFmtId="49" fontId="29" fillId="0" borderId="26">
      <alignment horizontal="center" shrinkToFit="1"/>
    </xf>
    <xf numFmtId="49" fontId="29" fillId="0" borderId="20">
      <alignment horizontal="center" vertical="center" shrinkToFit="1"/>
    </xf>
    <xf numFmtId="0" fontId="27" fillId="0" borderId="27">
      <alignment horizontal="left"/>
    </xf>
    <xf numFmtId="0" fontId="32" fillId="0" borderId="0">
      <alignment horizontal="center"/>
    </xf>
    <xf numFmtId="0" fontId="27" fillId="0" borderId="0">
      <alignment horizontal="left"/>
    </xf>
    <xf numFmtId="49" fontId="29" fillId="0" borderId="0">
      <alignment horizontal="left"/>
    </xf>
    <xf numFmtId="0" fontId="27" fillId="0" borderId="22"/>
    <xf numFmtId="0" fontId="27" fillId="0" borderId="27"/>
    <xf numFmtId="0" fontId="27" fillId="0" borderId="28">
      <alignment horizontal="left"/>
    </xf>
    <xf numFmtId="0" fontId="27" fillId="0" borderId="0">
      <alignment horizontal="center"/>
    </xf>
    <xf numFmtId="0" fontId="29" fillId="0" borderId="0">
      <alignment horizontal="center"/>
    </xf>
    <xf numFmtId="0" fontId="29" fillId="0" borderId="22">
      <alignment horizontal="center" wrapText="1"/>
    </xf>
    <xf numFmtId="0" fontId="32" fillId="0" borderId="27">
      <alignment horizontal="center"/>
    </xf>
    <xf numFmtId="0" fontId="30" fillId="0" borderId="0">
      <alignment horizontal="left"/>
    </xf>
    <xf numFmtId="0" fontId="29" fillId="0" borderId="28"/>
    <xf numFmtId="0" fontId="32" fillId="0" borderId="0"/>
    <xf numFmtId="49" fontId="27" fillId="0" borderId="0"/>
    <xf numFmtId="49" fontId="27" fillId="0" borderId="28"/>
    <xf numFmtId="49" fontId="32" fillId="0" borderId="0"/>
    <xf numFmtId="0" fontId="27" fillId="0" borderId="20">
      <alignment horizontal="left"/>
    </xf>
    <xf numFmtId="0" fontId="33" fillId="2" borderId="0"/>
    <xf numFmtId="0" fontId="27" fillId="0" borderId="0"/>
    <xf numFmtId="0" fontId="34" fillId="0" borderId="0"/>
    <xf numFmtId="0" fontId="29" fillId="0" borderId="0"/>
    <xf numFmtId="0" fontId="29" fillId="0" borderId="0">
      <alignment horizontal="left"/>
    </xf>
    <xf numFmtId="0" fontId="29" fillId="0" borderId="20">
      <alignment horizontal="center" vertical="top" wrapText="1"/>
    </xf>
    <xf numFmtId="0" fontId="29" fillId="0" borderId="20">
      <alignment horizontal="center" vertical="center"/>
    </xf>
    <xf numFmtId="0" fontId="29" fillId="0" borderId="29">
      <alignment horizontal="left" wrapText="1"/>
    </xf>
    <xf numFmtId="0" fontId="29" fillId="0" borderId="21">
      <alignment horizontal="left" wrapText="1"/>
    </xf>
    <xf numFmtId="0" fontId="29" fillId="0" borderId="30">
      <alignment horizontal="left" wrapText="1" indent="2"/>
    </xf>
    <xf numFmtId="0" fontId="28" fillId="0" borderId="0"/>
    <xf numFmtId="0" fontId="28" fillId="0" borderId="0"/>
    <xf numFmtId="0" fontId="29" fillId="0" borderId="27">
      <alignment horizontal="left"/>
    </xf>
    <xf numFmtId="0" fontId="29" fillId="0" borderId="31">
      <alignment horizontal="center" vertical="center"/>
    </xf>
    <xf numFmtId="49" fontId="29" fillId="0" borderId="23">
      <alignment horizontal="center" wrapText="1"/>
    </xf>
    <xf numFmtId="49" fontId="29" fillId="0" borderId="32">
      <alignment horizontal="center" shrinkToFit="1"/>
    </xf>
    <xf numFmtId="49" fontId="29" fillId="0" borderId="33">
      <alignment horizontal="center" shrinkToFit="1"/>
    </xf>
    <xf numFmtId="0" fontId="33" fillId="0" borderId="0"/>
    <xf numFmtId="0" fontId="35" fillId="0" borderId="0"/>
    <xf numFmtId="49" fontId="29" fillId="0" borderId="25">
      <alignment horizontal="center"/>
    </xf>
    <xf numFmtId="49" fontId="29" fillId="0" borderId="34">
      <alignment horizontal="center"/>
    </xf>
    <xf numFmtId="49" fontId="29" fillId="0" borderId="35">
      <alignment horizontal="center"/>
    </xf>
    <xf numFmtId="49" fontId="29" fillId="0" borderId="0"/>
    <xf numFmtId="0" fontId="29" fillId="0" borderId="22">
      <alignment horizontal="left" wrapText="1"/>
    </xf>
    <xf numFmtId="0" fontId="29" fillId="0" borderId="36">
      <alignment horizontal="left" wrapText="1"/>
    </xf>
    <xf numFmtId="49" fontId="29" fillId="0" borderId="27"/>
    <xf numFmtId="49" fontId="29" fillId="0" borderId="20">
      <alignment horizontal="center" vertical="top" wrapText="1"/>
    </xf>
    <xf numFmtId="49" fontId="29" fillId="0" borderId="31">
      <alignment horizontal="center" vertical="center"/>
    </xf>
    <xf numFmtId="4" fontId="29" fillId="0" borderId="25">
      <alignment horizontal="right" shrinkToFit="1"/>
    </xf>
    <xf numFmtId="4" fontId="29" fillId="0" borderId="34">
      <alignment horizontal="right" shrinkToFit="1"/>
    </xf>
    <xf numFmtId="4" fontId="29" fillId="0" borderId="35">
      <alignment horizontal="right" shrinkToFit="1"/>
    </xf>
    <xf numFmtId="0" fontId="34" fillId="0" borderId="0">
      <alignment horizontal="center"/>
    </xf>
    <xf numFmtId="0" fontId="35" fillId="0" borderId="37"/>
    <xf numFmtId="0" fontId="29" fillId="0" borderId="38">
      <alignment horizontal="right"/>
    </xf>
    <xf numFmtId="49" fontId="29" fillId="0" borderId="38">
      <alignment horizontal="right" vertical="center"/>
    </xf>
    <xf numFmtId="49" fontId="29" fillId="0" borderId="38">
      <alignment horizontal="right"/>
    </xf>
    <xf numFmtId="49" fontId="29" fillId="0" borderId="38"/>
    <xf numFmtId="0" fontId="29" fillId="0" borderId="22">
      <alignment horizontal="center"/>
    </xf>
    <xf numFmtId="0" fontId="29" fillId="0" borderId="31">
      <alignment horizontal="center"/>
    </xf>
    <xf numFmtId="49" fontId="29" fillId="0" borderId="39">
      <alignment horizontal="center"/>
    </xf>
    <xf numFmtId="164" fontId="29" fillId="0" borderId="40">
      <alignment horizontal="center"/>
    </xf>
    <xf numFmtId="49" fontId="29" fillId="0" borderId="40">
      <alignment horizontal="center" vertical="center"/>
    </xf>
    <xf numFmtId="49" fontId="29" fillId="0" borderId="40">
      <alignment horizontal="center"/>
    </xf>
    <xf numFmtId="49" fontId="29" fillId="0" borderId="41">
      <alignment horizontal="center"/>
    </xf>
    <xf numFmtId="0" fontId="34" fillId="0" borderId="22">
      <alignment horizontal="center"/>
    </xf>
    <xf numFmtId="0" fontId="36" fillId="0" borderId="0">
      <alignment horizontal="right"/>
    </xf>
    <xf numFmtId="0" fontId="36" fillId="0" borderId="42">
      <alignment horizontal="right"/>
    </xf>
    <xf numFmtId="0" fontId="36" fillId="0" borderId="43">
      <alignment horizontal="right"/>
    </xf>
    <xf numFmtId="0" fontId="27" fillId="0" borderId="44"/>
    <xf numFmtId="0" fontId="27" fillId="0" borderId="42"/>
    <xf numFmtId="0" fontId="29" fillId="0" borderId="45">
      <alignment horizontal="left" wrapText="1"/>
    </xf>
    <xf numFmtId="0" fontId="29" fillId="0" borderId="26">
      <alignment horizontal="left" wrapText="1"/>
    </xf>
    <xf numFmtId="0" fontId="28" fillId="0" borderId="27"/>
    <xf numFmtId="0" fontId="29" fillId="0" borderId="23">
      <alignment horizontal="center" shrinkToFit="1"/>
    </xf>
    <xf numFmtId="0" fontId="29" fillId="0" borderId="32">
      <alignment horizontal="center" shrinkToFit="1"/>
    </xf>
    <xf numFmtId="49" fontId="29" fillId="0" borderId="33">
      <alignment horizontal="center" wrapText="1"/>
    </xf>
    <xf numFmtId="49" fontId="29" fillId="0" borderId="46">
      <alignment horizontal="center" shrinkToFit="1"/>
    </xf>
    <xf numFmtId="0" fontId="28" fillId="0" borderId="28"/>
    <xf numFmtId="0" fontId="29" fillId="0" borderId="31">
      <alignment horizontal="center" vertical="center" shrinkToFit="1"/>
    </xf>
    <xf numFmtId="49" fontId="29" fillId="0" borderId="35">
      <alignment horizontal="center" wrapText="1"/>
    </xf>
    <xf numFmtId="49" fontId="29" fillId="0" borderId="47">
      <alignment horizontal="center"/>
    </xf>
    <xf numFmtId="49" fontId="29" fillId="0" borderId="31">
      <alignment horizontal="center" vertical="center" shrinkToFit="1"/>
    </xf>
    <xf numFmtId="165" fontId="29" fillId="0" borderId="34">
      <alignment horizontal="right" shrinkToFit="1"/>
    </xf>
    <xf numFmtId="4" fontId="29" fillId="0" borderId="35">
      <alignment horizontal="right" wrapText="1"/>
    </xf>
    <xf numFmtId="4" fontId="29" fillId="0" borderId="47">
      <alignment horizontal="right" shrinkToFit="1"/>
    </xf>
    <xf numFmtId="49" fontId="29" fillId="0" borderId="0">
      <alignment horizontal="right"/>
    </xf>
    <xf numFmtId="4" fontId="29" fillId="0" borderId="48">
      <alignment horizontal="right" shrinkToFit="1"/>
    </xf>
    <xf numFmtId="165" fontId="29" fillId="0" borderId="49">
      <alignment horizontal="right" shrinkToFit="1"/>
    </xf>
    <xf numFmtId="4" fontId="29" fillId="0" borderId="30">
      <alignment horizontal="right" wrapText="1"/>
    </xf>
    <xf numFmtId="49" fontId="29" fillId="0" borderId="50">
      <alignment horizontal="center"/>
    </xf>
    <xf numFmtId="0" fontId="34" fillId="0" borderId="42">
      <alignment horizontal="center"/>
    </xf>
    <xf numFmtId="49" fontId="27" fillId="0" borderId="42"/>
    <xf numFmtId="49" fontId="27" fillId="0" borderId="43"/>
    <xf numFmtId="0" fontId="27" fillId="0" borderId="43">
      <alignment wrapText="1"/>
    </xf>
    <xf numFmtId="0" fontId="27" fillId="0" borderId="43"/>
    <xf numFmtId="0" fontId="29" fillId="0" borderId="0">
      <alignment wrapText="1"/>
    </xf>
    <xf numFmtId="0" fontId="29" fillId="0" borderId="22">
      <alignment horizontal="left"/>
    </xf>
    <xf numFmtId="0" fontId="29" fillId="0" borderId="29">
      <alignment horizontal="left" wrapText="1" indent="2"/>
    </xf>
    <xf numFmtId="0" fontId="29" fillId="0" borderId="51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235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0" fillId="0" borderId="0" xfId="0" applyFill="1" applyAlignment="1"/>
    <xf numFmtId="0" fontId="7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 applyFill="1" applyAlignment="1">
      <alignment horizontal="right"/>
    </xf>
    <xf numFmtId="49" fontId="7" fillId="0" borderId="4" xfId="0" applyNumberFormat="1" applyFont="1" applyFill="1" applyBorder="1" applyAlignment="1">
      <alignment horizontal="centerContinuous"/>
    </xf>
    <xf numFmtId="0" fontId="7" fillId="0" borderId="0" xfId="0" applyFont="1" applyFill="1" applyAlignment="1"/>
    <xf numFmtId="14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125" applyNumberFormat="1" applyFont="1" applyFill="1" applyBorder="1" applyAlignment="1" applyProtection="1">
      <alignment horizontal="center"/>
    </xf>
    <xf numFmtId="49" fontId="7" fillId="0" borderId="0" xfId="0" applyNumberFormat="1" applyFont="1" applyFill="1"/>
    <xf numFmtId="49" fontId="8" fillId="0" borderId="0" xfId="0" applyNumberFormat="1" applyFont="1" applyFill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Continuous"/>
    </xf>
    <xf numFmtId="49" fontId="7" fillId="0" borderId="8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9" xfId="0" applyFill="1" applyBorder="1" applyAlignment="1">
      <alignment horizontal="left"/>
    </xf>
    <xf numFmtId="49" fontId="0" fillId="0" borderId="9" xfId="0" applyNumberForma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 wrapText="1"/>
    </xf>
    <xf numFmtId="1" fontId="11" fillId="0" borderId="13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right" shrinkToFit="1"/>
    </xf>
    <xf numFmtId="0" fontId="12" fillId="0" borderId="0" xfId="0" applyFont="1" applyFill="1" applyAlignment="1"/>
    <xf numFmtId="0" fontId="8" fillId="0" borderId="13" xfId="0" applyFont="1" applyFill="1" applyBorder="1" applyAlignment="1">
      <alignment wrapText="1"/>
    </xf>
    <xf numFmtId="1" fontId="8" fillId="0" borderId="13" xfId="0" applyNumberFormat="1" applyFont="1" applyFill="1" applyBorder="1" applyAlignment="1">
      <alignment horizontal="center" shrinkToFit="1"/>
    </xf>
    <xf numFmtId="1" fontId="8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 shrinkToFit="1"/>
    </xf>
    <xf numFmtId="0" fontId="8" fillId="0" borderId="13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 shrinkToFit="1"/>
    </xf>
    <xf numFmtId="49" fontId="8" fillId="0" borderId="13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14" fillId="0" borderId="13" xfId="58" applyNumberFormat="1" applyFont="1" applyFill="1" applyBorder="1" applyAlignment="1" applyProtection="1">
      <alignment wrapText="1"/>
    </xf>
    <xf numFmtId="0" fontId="15" fillId="0" borderId="13" xfId="0" applyNumberFormat="1" applyFont="1" applyFill="1" applyBorder="1" applyAlignment="1" applyProtection="1">
      <alignment wrapText="1"/>
    </xf>
    <xf numFmtId="0" fontId="15" fillId="0" borderId="27" xfId="58" applyNumberFormat="1" applyFont="1" applyFill="1" applyAlignment="1" applyProtection="1">
      <alignment wrapText="1"/>
    </xf>
    <xf numFmtId="49" fontId="15" fillId="0" borderId="38" xfId="81" applyNumberFormat="1" applyFont="1" applyFill="1" applyAlignment="1" applyProtection="1">
      <alignment horizontal="center"/>
    </xf>
    <xf numFmtId="49" fontId="15" fillId="0" borderId="13" xfId="81" applyNumberFormat="1" applyFont="1" applyFill="1" applyBorder="1" applyAlignment="1" applyProtection="1">
      <alignment horizontal="center"/>
    </xf>
    <xf numFmtId="4" fontId="8" fillId="0" borderId="14" xfId="0" applyNumberFormat="1" applyFont="1" applyFill="1" applyBorder="1" applyAlignment="1">
      <alignment horizontal="right" shrinkToFit="1"/>
    </xf>
    <xf numFmtId="0" fontId="16" fillId="0" borderId="31" xfId="107" applyNumberFormat="1" applyFont="1" applyFill="1" applyAlignment="1" applyProtection="1">
      <alignment wrapText="1"/>
    </xf>
    <xf numFmtId="4" fontId="13" fillId="0" borderId="0" xfId="0" applyNumberFormat="1" applyFont="1" applyFill="1" applyAlignment="1"/>
    <xf numFmtId="0" fontId="2" fillId="0" borderId="31" xfId="59" applyNumberFormat="1" applyFont="1" applyFill="1" applyAlignment="1" applyProtection="1">
      <alignment wrapText="1"/>
    </xf>
    <xf numFmtId="49" fontId="15" fillId="0" borderId="13" xfId="0" applyNumberFormat="1" applyFont="1" applyFill="1" applyBorder="1" applyAlignment="1" applyProtection="1">
      <alignment horizontal="center" shrinkToFit="1"/>
    </xf>
    <xf numFmtId="4" fontId="15" fillId="0" borderId="13" xfId="0" applyNumberFormat="1" applyFont="1" applyFill="1" applyBorder="1" applyAlignment="1" applyProtection="1">
      <alignment horizontal="right" shrinkToFit="1"/>
    </xf>
    <xf numFmtId="0" fontId="18" fillId="0" borderId="0" xfId="0" applyNumberFormat="1" applyFont="1" applyFill="1"/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49" fontId="0" fillId="0" borderId="0" xfId="0" applyNumberFormat="1"/>
    <xf numFmtId="0" fontId="7" fillId="0" borderId="0" xfId="0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19" fillId="0" borderId="0" xfId="0" applyNumberFormat="1" applyFont="1"/>
    <xf numFmtId="0" fontId="7" fillId="0" borderId="13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center" vertical="center" shrinkToFit="1"/>
    </xf>
    <xf numFmtId="1" fontId="8" fillId="0" borderId="13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right" vertical="center" shrinkToFit="1"/>
    </xf>
    <xf numFmtId="166" fontId="7" fillId="0" borderId="13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vertical="center" shrinkToFit="1"/>
    </xf>
    <xf numFmtId="166" fontId="8" fillId="0" borderId="13" xfId="0" applyNumberFormat="1" applyFont="1" applyBorder="1" applyAlignment="1">
      <alignment horizontal="right" vertical="center" shrinkToFit="1"/>
    </xf>
    <xf numFmtId="0" fontId="13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/>
    <xf numFmtId="49" fontId="0" fillId="0" borderId="0" xfId="0" applyNumberFormat="1" applyBorder="1"/>
    <xf numFmtId="0" fontId="20" fillId="0" borderId="0" xfId="0" applyNumberFormat="1" applyFont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Border="1"/>
    <xf numFmtId="49" fontId="2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49" fontId="3" fillId="0" borderId="0" xfId="0" applyNumberFormat="1" applyFont="1"/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horizontal="left" indent="1"/>
    </xf>
    <xf numFmtId="0" fontId="0" fillId="0" borderId="0" xfId="0" applyNumberFormat="1" applyFill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0" fontId="18" fillId="0" borderId="0" xfId="0" applyFont="1"/>
    <xf numFmtId="49" fontId="29" fillId="0" borderId="0" xfId="111" applyProtection="1">
      <alignment horizontal="right"/>
    </xf>
    <xf numFmtId="0" fontId="0" fillId="0" borderId="0" xfId="0" applyProtection="1">
      <protection locked="0"/>
    </xf>
    <xf numFmtId="0" fontId="34" fillId="0" borderId="22" xfId="90" applyNumberFormat="1" applyProtection="1">
      <alignment horizontal="center"/>
    </xf>
    <xf numFmtId="0" fontId="34" fillId="0" borderId="42" xfId="116" applyNumberFormat="1" applyProtection="1">
      <alignment horizontal="center"/>
    </xf>
    <xf numFmtId="0" fontId="29" fillId="0" borderId="20" xfId="52" applyNumberFormat="1" applyProtection="1">
      <alignment horizontal="center" vertical="center"/>
    </xf>
    <xf numFmtId="0" fontId="29" fillId="0" borderId="31" xfId="59" applyNumberFormat="1" applyProtection="1">
      <alignment horizontal="center" vertical="center"/>
    </xf>
    <xf numFmtId="0" fontId="29" fillId="0" borderId="31" xfId="104" applyNumberFormat="1" applyProtection="1">
      <alignment horizontal="center" vertical="center" shrinkToFit="1"/>
    </xf>
    <xf numFmtId="49" fontId="29" fillId="0" borderId="31" xfId="107" applyProtection="1">
      <alignment horizontal="center" vertical="center" shrinkToFit="1"/>
    </xf>
    <xf numFmtId="49" fontId="27" fillId="0" borderId="42" xfId="117" applyProtection="1"/>
    <xf numFmtId="0" fontId="29" fillId="0" borderId="29" xfId="53" applyNumberFormat="1" applyProtection="1">
      <alignment horizontal="left" wrapText="1"/>
    </xf>
    <xf numFmtId="0" fontId="29" fillId="0" borderId="23" xfId="99" applyNumberFormat="1" applyProtection="1">
      <alignment horizontal="center" shrinkToFit="1"/>
    </xf>
    <xf numFmtId="49" fontId="29" fillId="0" borderId="25" xfId="65" applyProtection="1">
      <alignment horizontal="center"/>
    </xf>
    <xf numFmtId="49" fontId="27" fillId="0" borderId="43" xfId="118" applyProtection="1"/>
    <xf numFmtId="0" fontId="29" fillId="0" borderId="21" xfId="54" applyNumberFormat="1" applyProtection="1">
      <alignment horizontal="left" wrapText="1"/>
    </xf>
    <xf numFmtId="0" fontId="29" fillId="0" borderId="32" xfId="100" applyNumberFormat="1" applyProtection="1">
      <alignment horizontal="center" shrinkToFit="1"/>
    </xf>
    <xf numFmtId="49" fontId="29" fillId="0" borderId="34" xfId="66" applyProtection="1">
      <alignment horizontal="center"/>
    </xf>
    <xf numFmtId="165" fontId="29" fillId="0" borderId="34" xfId="108" applyProtection="1">
      <alignment horizontal="right" shrinkToFit="1"/>
    </xf>
    <xf numFmtId="165" fontId="29" fillId="0" borderId="49" xfId="113" applyProtection="1">
      <alignment horizontal="right" shrinkToFit="1"/>
    </xf>
    <xf numFmtId="0" fontId="29" fillId="0" borderId="45" xfId="96" applyNumberFormat="1" applyProtection="1">
      <alignment horizontal="left" wrapText="1"/>
    </xf>
    <xf numFmtId="49" fontId="29" fillId="0" borderId="33" xfId="101" applyProtection="1">
      <alignment horizontal="center" wrapText="1"/>
    </xf>
    <xf numFmtId="49" fontId="29" fillId="0" borderId="35" xfId="105" applyProtection="1">
      <alignment horizontal="center" wrapText="1"/>
    </xf>
    <xf numFmtId="4" fontId="29" fillId="0" borderId="35" xfId="109" applyProtection="1">
      <alignment horizontal="right" wrapText="1"/>
    </xf>
    <xf numFmtId="4" fontId="29" fillId="0" borderId="30" xfId="114" applyProtection="1">
      <alignment horizontal="right" wrapText="1"/>
    </xf>
    <xf numFmtId="0" fontId="27" fillId="0" borderId="43" xfId="119" applyNumberFormat="1" applyProtection="1">
      <alignment wrapText="1"/>
    </xf>
    <xf numFmtId="0" fontId="29" fillId="0" borderId="26" xfId="97" applyNumberFormat="1" applyProtection="1">
      <alignment horizontal="left" wrapText="1"/>
    </xf>
    <xf numFmtId="49" fontId="29" fillId="0" borderId="46" xfId="102" applyProtection="1">
      <alignment horizontal="center" shrinkToFit="1"/>
    </xf>
    <xf numFmtId="49" fontId="29" fillId="0" borderId="47" xfId="106" applyProtection="1">
      <alignment horizontal="center"/>
    </xf>
    <xf numFmtId="4" fontId="29" fillId="0" borderId="47" xfId="110" applyProtection="1">
      <alignment horizontal="right" shrinkToFit="1"/>
    </xf>
    <xf numFmtId="49" fontId="29" fillId="0" borderId="50" xfId="115" applyProtection="1">
      <alignment horizontal="center"/>
    </xf>
    <xf numFmtId="0" fontId="27" fillId="0" borderId="43" xfId="120" applyNumberFormat="1" applyProtection="1"/>
    <xf numFmtId="0" fontId="28" fillId="0" borderId="27" xfId="98" applyNumberFormat="1" applyProtection="1"/>
    <xf numFmtId="0" fontId="28" fillId="0" borderId="28" xfId="103" applyNumberFormat="1" applyProtection="1"/>
    <xf numFmtId="0" fontId="28" fillId="0" borderId="0" xfId="56" applyNumberFormat="1" applyProtection="1"/>
    <xf numFmtId="0" fontId="16" fillId="0" borderId="27" xfId="98" applyNumberFormat="1" applyFont="1" applyFill="1" applyAlignment="1" applyProtection="1">
      <alignment wrapText="1"/>
    </xf>
    <xf numFmtId="0" fontId="24" fillId="0" borderId="27" xfId="98" applyNumberFormat="1" applyFont="1" applyFill="1" applyAlignment="1" applyProtection="1">
      <alignment wrapText="1"/>
    </xf>
    <xf numFmtId="0" fontId="24" fillId="0" borderId="27" xfId="98" applyNumberFormat="1" applyFont="1" applyFill="1" applyAlignment="1" applyProtection="1">
      <alignment horizontal="left" wrapText="1"/>
    </xf>
    <xf numFmtId="0" fontId="25" fillId="0" borderId="13" xfId="126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49" fontId="24" fillId="0" borderId="33" xfId="101" applyNumberFormat="1" applyFont="1" applyFill="1" applyProtection="1">
      <alignment horizontal="center" wrapText="1"/>
    </xf>
    <xf numFmtId="49" fontId="16" fillId="0" borderId="35" xfId="109" applyNumberFormat="1" applyFont="1" applyFill="1" applyAlignment="1" applyProtection="1">
      <alignment horizontal="center" wrapText="1"/>
    </xf>
    <xf numFmtId="0" fontId="16" fillId="0" borderId="13" xfId="0" applyFont="1" applyFill="1" applyBorder="1" applyAlignment="1">
      <alignment horizontal="left" wrapText="1"/>
    </xf>
    <xf numFmtId="0" fontId="16" fillId="0" borderId="19" xfId="98" applyNumberFormat="1" applyFont="1" applyFill="1" applyBorder="1" applyAlignment="1" applyProtection="1">
      <alignment wrapText="1"/>
    </xf>
    <xf numFmtId="0" fontId="24" fillId="0" borderId="1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wrapText="1"/>
    </xf>
    <xf numFmtId="0" fontId="16" fillId="0" borderId="1" xfId="98" applyNumberFormat="1" applyFont="1" applyFill="1" applyBorder="1" applyAlignment="1" applyProtection="1">
      <alignment wrapText="1"/>
    </xf>
    <xf numFmtId="0" fontId="24" fillId="0" borderId="13" xfId="96" applyNumberFormat="1" applyFont="1" applyFill="1" applyBorder="1" applyProtection="1">
      <alignment horizontal="left" wrapText="1"/>
    </xf>
    <xf numFmtId="0" fontId="24" fillId="0" borderId="2" xfId="96" applyNumberFormat="1" applyFont="1" applyFill="1" applyBorder="1" applyProtection="1">
      <alignment horizontal="left" wrapText="1"/>
    </xf>
    <xf numFmtId="0" fontId="24" fillId="0" borderId="45" xfId="96" applyNumberFormat="1" applyFont="1" applyFill="1" applyProtection="1">
      <alignment horizontal="left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27" xfId="98" applyNumberFormat="1" applyFont="1" applyFill="1" applyProtection="1"/>
    <xf numFmtId="0" fontId="16" fillId="0" borderId="13" xfId="0" applyFont="1" applyFill="1" applyBorder="1" applyAlignment="1">
      <alignment vertical="top" wrapText="1"/>
    </xf>
    <xf numFmtId="0" fontId="16" fillId="0" borderId="0" xfId="98" applyNumberFormat="1" applyFont="1" applyFill="1" applyBorder="1" applyAlignment="1" applyProtection="1">
      <alignment wrapText="1"/>
    </xf>
    <xf numFmtId="49" fontId="16" fillId="0" borderId="13" xfId="0" applyNumberFormat="1" applyFont="1" applyFill="1" applyBorder="1" applyAlignment="1">
      <alignment horizontal="justify" wrapText="1"/>
    </xf>
    <xf numFmtId="49" fontId="16" fillId="0" borderId="13" xfId="0" applyNumberFormat="1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justify" vertical="top" wrapText="1"/>
    </xf>
    <xf numFmtId="49" fontId="16" fillId="0" borderId="31" xfId="104" applyNumberFormat="1" applyFont="1" applyFill="1" applyAlignment="1" applyProtection="1">
      <alignment horizontal="center" vertical="center" shrinkToFit="1"/>
    </xf>
    <xf numFmtId="49" fontId="24" fillId="0" borderId="35" xfId="109" applyNumberFormat="1" applyFont="1" applyFill="1" applyAlignment="1" applyProtection="1">
      <alignment horizontal="center" wrapText="1"/>
    </xf>
    <xf numFmtId="49" fontId="16" fillId="0" borderId="13" xfId="0" applyNumberFormat="1" applyFont="1" applyFill="1" applyBorder="1" applyAlignment="1">
      <alignment horizontal="left" wrapText="1"/>
    </xf>
    <xf numFmtId="0" fontId="23" fillId="0" borderId="45" xfId="96" applyNumberFormat="1" applyFont="1" applyFill="1" applyProtection="1">
      <alignment horizontal="left" wrapText="1"/>
    </xf>
    <xf numFmtId="0" fontId="8" fillId="3" borderId="13" xfId="0" applyNumberFormat="1" applyFont="1" applyFill="1" applyBorder="1" applyAlignment="1">
      <alignment wrapText="1"/>
    </xf>
    <xf numFmtId="49" fontId="8" fillId="3" borderId="13" xfId="0" applyNumberFormat="1" applyFont="1" applyFill="1" applyBorder="1" applyAlignment="1">
      <alignment horizontal="center" shrinkToFit="1"/>
    </xf>
    <xf numFmtId="49" fontId="8" fillId="3" borderId="13" xfId="0" applyNumberFormat="1" applyFont="1" applyFill="1" applyBorder="1" applyAlignment="1">
      <alignment horizontal="center"/>
    </xf>
    <xf numFmtId="4" fontId="8" fillId="3" borderId="13" xfId="0" applyNumberFormat="1" applyFont="1" applyFill="1" applyBorder="1" applyAlignment="1">
      <alignment horizontal="right" shrinkToFit="1"/>
    </xf>
    <xf numFmtId="4" fontId="11" fillId="3" borderId="13" xfId="0" applyNumberFormat="1" applyFont="1" applyFill="1" applyBorder="1" applyAlignment="1">
      <alignment horizontal="right" shrinkToFit="1"/>
    </xf>
    <xf numFmtId="0" fontId="13" fillId="3" borderId="0" xfId="0" applyFont="1" applyFill="1" applyAlignment="1"/>
    <xf numFmtId="0" fontId="15" fillId="3" borderId="13" xfId="0" applyNumberFormat="1" applyFont="1" applyFill="1" applyBorder="1" applyAlignment="1" applyProtection="1">
      <alignment wrapText="1"/>
    </xf>
    <xf numFmtId="49" fontId="16" fillId="3" borderId="13" xfId="0" applyNumberFormat="1" applyFont="1" applyFill="1" applyBorder="1" applyAlignment="1" applyProtection="1">
      <alignment horizontal="center" shrinkToFit="1"/>
    </xf>
    <xf numFmtId="0" fontId="34" fillId="0" borderId="0" xfId="77" applyNumberFormat="1" applyProtection="1">
      <alignment horizontal="center"/>
    </xf>
    <xf numFmtId="4" fontId="37" fillId="0" borderId="25" xfId="74" applyFont="1" applyProtection="1">
      <alignment horizontal="right" shrinkToFit="1"/>
    </xf>
    <xf numFmtId="4" fontId="37" fillId="0" borderId="48" xfId="112" applyFont="1" applyProtection="1">
      <alignment horizontal="right" shrinkToFit="1"/>
    </xf>
    <xf numFmtId="0" fontId="37" fillId="0" borderId="45" xfId="96" applyNumberFormat="1" applyFont="1" applyAlignment="1" applyProtection="1">
      <alignment horizontal="center" wrapText="1"/>
    </xf>
    <xf numFmtId="4" fontId="37" fillId="0" borderId="35" xfId="109" applyFont="1" applyProtection="1">
      <alignment horizontal="right" wrapText="1"/>
    </xf>
    <xf numFmtId="4" fontId="37" fillId="0" borderId="30" xfId="114" applyFont="1" applyProtection="1">
      <alignment horizontal="right" wrapText="1"/>
    </xf>
    <xf numFmtId="0" fontId="29" fillId="3" borderId="45" xfId="96" applyNumberFormat="1" applyFill="1" applyProtection="1">
      <alignment horizontal="left" wrapText="1"/>
    </xf>
    <xf numFmtId="49" fontId="29" fillId="3" borderId="33" xfId="101" applyFill="1" applyProtection="1">
      <alignment horizontal="center" wrapText="1"/>
    </xf>
    <xf numFmtId="49" fontId="29" fillId="3" borderId="35" xfId="105" applyFill="1" applyProtection="1">
      <alignment horizontal="center" wrapText="1"/>
    </xf>
    <xf numFmtId="4" fontId="29" fillId="3" borderId="35" xfId="109" applyFill="1" applyProtection="1">
      <alignment horizontal="right" wrapText="1"/>
    </xf>
    <xf numFmtId="4" fontId="29" fillId="3" borderId="30" xfId="114" applyFill="1" applyProtection="1">
      <alignment horizontal="right" wrapText="1"/>
    </xf>
    <xf numFmtId="0" fontId="27" fillId="3" borderId="43" xfId="119" applyNumberFormat="1" applyFill="1" applyProtection="1">
      <alignment wrapText="1"/>
    </xf>
    <xf numFmtId="0" fontId="0" fillId="3" borderId="0" xfId="0" applyFill="1" applyProtection="1">
      <protection locked="0"/>
    </xf>
    <xf numFmtId="0" fontId="24" fillId="3" borderId="13" xfId="0" applyFont="1" applyFill="1" applyBorder="1" applyAlignment="1">
      <alignment wrapText="1"/>
    </xf>
    <xf numFmtId="0" fontId="16" fillId="3" borderId="27" xfId="98" applyNumberFormat="1" applyFont="1" applyFill="1" applyAlignment="1" applyProtection="1">
      <alignment wrapText="1"/>
    </xf>
    <xf numFmtId="0" fontId="16" fillId="3" borderId="13" xfId="0" applyFont="1" applyFill="1" applyBorder="1" applyAlignment="1">
      <alignment horizontal="left" vertical="center" wrapText="1"/>
    </xf>
    <xf numFmtId="49" fontId="16" fillId="3" borderId="35" xfId="109" applyNumberFormat="1" applyFont="1" applyFill="1" applyAlignment="1" applyProtection="1">
      <alignment horizontal="center" wrapText="1"/>
    </xf>
    <xf numFmtId="0" fontId="24" fillId="3" borderId="0" xfId="0" applyFont="1" applyFill="1" applyBorder="1" applyAlignment="1">
      <alignment wrapText="1"/>
    </xf>
    <xf numFmtId="0" fontId="16" fillId="0" borderId="52" xfId="98" applyNumberFormat="1" applyFont="1" applyFill="1" applyBorder="1" applyAlignment="1" applyProtection="1">
      <alignment wrapText="1"/>
    </xf>
    <xf numFmtId="0" fontId="16" fillId="3" borderId="52" xfId="98" applyNumberFormat="1" applyFont="1" applyFill="1" applyBorder="1" applyAlignment="1" applyProtection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29" fillId="0" borderId="20" xfId="51" applyNumberFormat="1" applyProtection="1">
      <alignment horizontal="center" vertical="top" wrapText="1"/>
    </xf>
    <xf numFmtId="0" fontId="29" fillId="0" borderId="20" xfId="51" applyProtection="1">
      <alignment horizontal="center" vertical="top" wrapText="1"/>
      <protection locked="0"/>
    </xf>
    <xf numFmtId="0" fontId="34" fillId="0" borderId="0" xfId="77" applyNumberFormat="1" applyProtection="1">
      <alignment horizontal="center"/>
    </xf>
    <xf numFmtId="0" fontId="34" fillId="0" borderId="0" xfId="77" applyProtection="1">
      <alignment horizontal="center"/>
      <protection locked="0"/>
    </xf>
    <xf numFmtId="49" fontId="29" fillId="0" borderId="20" xfId="72" applyProtection="1">
      <alignment horizontal="center" vertical="top" wrapText="1"/>
    </xf>
    <xf numFmtId="49" fontId="29" fillId="0" borderId="20" xfId="72" applyProtection="1">
      <alignment horizontal="center" vertical="top" wrapText="1"/>
      <protection locked="0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127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Гиперссылка" xfId="125" builtinId="8"/>
    <cellStyle name="Обычный" xfId="0" builtinId="0"/>
    <cellStyle name="Обычный_изм-вед" xfId="12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topLeftCell="A25" zoomScale="112" zoomScaleNormal="112" workbookViewId="0">
      <selection activeCell="J11" sqref="J11"/>
    </sheetView>
  </sheetViews>
  <sheetFormatPr defaultRowHeight="15" x14ac:dyDescent="0.25"/>
  <cols>
    <col min="1" max="1" width="33.85546875" style="10" customWidth="1"/>
    <col min="2" max="2" width="5.7109375" style="12" customWidth="1"/>
    <col min="3" max="3" width="25.28515625" style="12" customWidth="1"/>
    <col min="4" max="4" width="17.7109375" style="12" customWidth="1"/>
    <col min="5" max="5" width="17.28515625" style="12" customWidth="1"/>
    <col min="6" max="6" width="15.5703125" style="12" customWidth="1"/>
    <col min="7" max="8" width="0.7109375" style="12" hidden="1" customWidth="1"/>
    <col min="9" max="9" width="10.140625" style="12" bestFit="1" customWidth="1"/>
    <col min="10" max="16384" width="9.140625" style="12"/>
  </cols>
  <sheetData>
    <row r="1" spans="1:8" s="2" customFormat="1" ht="12.75" x14ac:dyDescent="0.2">
      <c r="A1" s="1"/>
    </row>
    <row r="2" spans="1:8" s="5" customFormat="1" ht="14.1" customHeight="1" x14ac:dyDescent="0.25">
      <c r="A2" s="210" t="s">
        <v>302</v>
      </c>
      <c r="B2" s="211"/>
      <c r="C2" s="211"/>
      <c r="D2" s="211"/>
      <c r="E2" s="211"/>
      <c r="F2" s="211"/>
      <c r="G2" s="3"/>
      <c r="H2" s="4"/>
    </row>
    <row r="3" spans="1:8" s="5" customFormat="1" ht="14.1" customHeight="1" thickBot="1" x14ac:dyDescent="0.3">
      <c r="A3" s="6"/>
      <c r="B3" s="7"/>
      <c r="C3" s="8"/>
      <c r="D3" s="8"/>
      <c r="E3" s="8"/>
      <c r="F3" s="9" t="s">
        <v>303</v>
      </c>
      <c r="G3" s="3"/>
      <c r="H3" s="4"/>
    </row>
    <row r="4" spans="1:8" s="5" customFormat="1" ht="14.1" customHeight="1" x14ac:dyDescent="0.25">
      <c r="A4" s="10"/>
      <c r="B4" s="11"/>
      <c r="C4" s="12"/>
      <c r="D4" s="12"/>
      <c r="E4" s="13" t="s">
        <v>304</v>
      </c>
      <c r="F4" s="14" t="s">
        <v>305</v>
      </c>
      <c r="G4" s="3"/>
      <c r="H4" s="4"/>
    </row>
    <row r="5" spans="1:8" s="5" customFormat="1" ht="14.1" customHeight="1" x14ac:dyDescent="0.25">
      <c r="A5" s="15"/>
      <c r="B5" s="212" t="s">
        <v>1445</v>
      </c>
      <c r="C5" s="212"/>
      <c r="D5" s="15"/>
      <c r="E5" s="13" t="s">
        <v>306</v>
      </c>
      <c r="F5" s="16" t="s">
        <v>1446</v>
      </c>
      <c r="G5" s="3"/>
      <c r="H5" s="4"/>
    </row>
    <row r="6" spans="1:8" s="5" customFormat="1" ht="14.1" customHeight="1" x14ac:dyDescent="0.25">
      <c r="A6" s="15" t="s">
        <v>307</v>
      </c>
      <c r="B6" s="213" t="s">
        <v>308</v>
      </c>
      <c r="C6" s="213"/>
      <c r="D6" s="213"/>
      <c r="E6" s="17" t="s">
        <v>309</v>
      </c>
      <c r="F6" s="18" t="s">
        <v>310</v>
      </c>
      <c r="G6" s="3"/>
      <c r="H6" s="4"/>
    </row>
    <row r="7" spans="1:8" s="5" customFormat="1" ht="14.1" customHeight="1" x14ac:dyDescent="0.25">
      <c r="A7" s="15" t="s">
        <v>311</v>
      </c>
      <c r="B7" s="214"/>
      <c r="C7" s="214"/>
      <c r="D7" s="214"/>
      <c r="E7" s="17" t="s">
        <v>312</v>
      </c>
      <c r="F7" s="19" t="s">
        <v>313</v>
      </c>
      <c r="G7" s="3"/>
      <c r="H7" s="4"/>
    </row>
    <row r="8" spans="1:8" s="5" customFormat="1" ht="14.1" customHeight="1" x14ac:dyDescent="0.25">
      <c r="A8" s="15" t="s">
        <v>314</v>
      </c>
      <c r="B8" s="11"/>
      <c r="C8" s="11"/>
      <c r="D8" s="20"/>
      <c r="E8" s="21" t="s">
        <v>315</v>
      </c>
      <c r="F8" s="22" t="s">
        <v>316</v>
      </c>
      <c r="G8" s="3"/>
      <c r="H8" s="4"/>
    </row>
    <row r="9" spans="1:8" s="5" customFormat="1" ht="14.1" customHeight="1" x14ac:dyDescent="0.25">
      <c r="A9" s="15" t="s">
        <v>1447</v>
      </c>
      <c r="B9" s="11"/>
      <c r="C9" s="11"/>
      <c r="D9" s="20"/>
      <c r="E9" s="20"/>
      <c r="F9" s="23"/>
      <c r="G9" s="3"/>
      <c r="H9" s="4"/>
    </row>
    <row r="10" spans="1:8" s="5" customFormat="1" ht="14.1" customHeight="1" thickBot="1" x14ac:dyDescent="0.3">
      <c r="A10" s="15" t="s">
        <v>317</v>
      </c>
      <c r="B10" s="11"/>
      <c r="C10" s="11"/>
      <c r="D10" s="20"/>
      <c r="E10" s="20"/>
      <c r="F10" s="24" t="s">
        <v>318</v>
      </c>
      <c r="G10" s="3"/>
      <c r="H10" s="4"/>
    </row>
    <row r="11" spans="1:8" ht="14.25" customHeight="1" x14ac:dyDescent="0.25">
      <c r="A11" s="215" t="s">
        <v>319</v>
      </c>
      <c r="B11" s="215"/>
      <c r="C11" s="215"/>
      <c r="D11" s="215"/>
      <c r="E11" s="215"/>
      <c r="F11" s="215"/>
      <c r="G11" s="25"/>
      <c r="H11" s="25"/>
    </row>
    <row r="12" spans="1:8" ht="5.25" customHeight="1" x14ac:dyDescent="0.25">
      <c r="A12" s="26"/>
      <c r="B12" s="27"/>
      <c r="C12" s="26"/>
      <c r="D12" s="28"/>
      <c r="E12" s="28"/>
      <c r="F12" s="28"/>
      <c r="G12" s="28"/>
      <c r="H12" s="28"/>
    </row>
    <row r="13" spans="1:8" ht="13.5" customHeight="1" x14ac:dyDescent="0.25">
      <c r="A13" s="219" t="s">
        <v>1147</v>
      </c>
      <c r="B13" s="221" t="s">
        <v>1148</v>
      </c>
      <c r="C13" s="29" t="s">
        <v>320</v>
      </c>
      <c r="D13" s="224" t="s">
        <v>1149</v>
      </c>
      <c r="E13" s="224" t="s">
        <v>1150</v>
      </c>
      <c r="F13" s="216" t="s">
        <v>1151</v>
      </c>
    </row>
    <row r="14" spans="1:8" ht="9.9499999999999993" customHeight="1" x14ac:dyDescent="0.25">
      <c r="A14" s="220"/>
      <c r="B14" s="222"/>
      <c r="C14" s="30" t="s">
        <v>321</v>
      </c>
      <c r="D14" s="225"/>
      <c r="E14" s="225"/>
      <c r="F14" s="217"/>
    </row>
    <row r="15" spans="1:8" ht="9.75" customHeight="1" x14ac:dyDescent="0.25">
      <c r="A15" s="220"/>
      <c r="B15" s="223"/>
      <c r="C15" s="30" t="s">
        <v>322</v>
      </c>
      <c r="D15" s="226"/>
      <c r="E15" s="226"/>
      <c r="F15" s="218"/>
    </row>
    <row r="16" spans="1:8" ht="9.9499999999999993" customHeight="1" x14ac:dyDescent="0.25">
      <c r="A16" s="31">
        <v>1</v>
      </c>
      <c r="B16" s="32">
        <v>2</v>
      </c>
      <c r="C16" s="33">
        <v>3</v>
      </c>
      <c r="D16" s="34" t="s">
        <v>1152</v>
      </c>
      <c r="E16" s="34" t="s">
        <v>1153</v>
      </c>
      <c r="F16" s="34" t="s">
        <v>1154</v>
      </c>
    </row>
    <row r="17" spans="1:6" s="39" customFormat="1" ht="12.75" x14ac:dyDescent="0.2">
      <c r="A17" s="35" t="s">
        <v>323</v>
      </c>
      <c r="B17" s="36" t="s">
        <v>324</v>
      </c>
      <c r="C17" s="37" t="s">
        <v>1155</v>
      </c>
      <c r="D17" s="38">
        <f>D19+D194</f>
        <v>903142072.99000001</v>
      </c>
      <c r="E17" s="38">
        <f>E19+E194</f>
        <v>943164926.18000007</v>
      </c>
      <c r="F17" s="38">
        <f>D17-E17</f>
        <v>-40022853.190000057</v>
      </c>
    </row>
    <row r="18" spans="1:6" s="10" customFormat="1" ht="14.25" customHeight="1" x14ac:dyDescent="0.25">
      <c r="A18" s="40" t="s">
        <v>1156</v>
      </c>
      <c r="B18" s="41"/>
      <c r="C18" s="42"/>
      <c r="D18" s="43"/>
      <c r="E18" s="43"/>
      <c r="F18" s="43"/>
    </row>
    <row r="19" spans="1:6" s="47" customFormat="1" ht="27" customHeight="1" x14ac:dyDescent="0.2">
      <c r="A19" s="44" t="s">
        <v>325</v>
      </c>
      <c r="B19" s="45" t="s">
        <v>324</v>
      </c>
      <c r="C19" s="46" t="s">
        <v>326</v>
      </c>
      <c r="D19" s="43">
        <f>D20+D36+D49+D53+D67+D88+D102+D116+D131+D184+D30</f>
        <v>389443508</v>
      </c>
      <c r="E19" s="43">
        <f>E20+E36+E49+E53+E67+E88+E102+E116+E131+E184+E30</f>
        <v>405604388.00999999</v>
      </c>
      <c r="F19" s="38">
        <f>D19-E19</f>
        <v>-16160880.00999999</v>
      </c>
    </row>
    <row r="20" spans="1:6" s="47" customFormat="1" ht="12.75" x14ac:dyDescent="0.2">
      <c r="A20" s="44" t="s">
        <v>327</v>
      </c>
      <c r="B20" s="45" t="s">
        <v>324</v>
      </c>
      <c r="C20" s="46" t="s">
        <v>328</v>
      </c>
      <c r="D20" s="43">
        <f>D21</f>
        <v>285423088</v>
      </c>
      <c r="E20" s="43">
        <f>E21</f>
        <v>294934648.10000002</v>
      </c>
      <c r="F20" s="38">
        <f>D20-E20</f>
        <v>-9511560.1000000238</v>
      </c>
    </row>
    <row r="21" spans="1:6" s="47" customFormat="1" ht="12.75" x14ac:dyDescent="0.2">
      <c r="A21" s="44" t="s">
        <v>329</v>
      </c>
      <c r="B21" s="45" t="s">
        <v>324</v>
      </c>
      <c r="C21" s="46" t="s">
        <v>330</v>
      </c>
      <c r="D21" s="43">
        <f>D22+D24+D26+D28</f>
        <v>285423088</v>
      </c>
      <c r="E21" s="43">
        <f>E22+E24+E26+E28</f>
        <v>294934648.10000002</v>
      </c>
      <c r="F21" s="38">
        <f t="shared" ref="F21:F87" si="0">D21-E21</f>
        <v>-9511560.1000000238</v>
      </c>
    </row>
    <row r="22" spans="1:6" s="47" customFormat="1" ht="97.5" customHeight="1" x14ac:dyDescent="0.2">
      <c r="A22" s="44" t="s">
        <v>331</v>
      </c>
      <c r="B22" s="45" t="s">
        <v>324</v>
      </c>
      <c r="C22" s="46" t="s">
        <v>332</v>
      </c>
      <c r="D22" s="43">
        <f>D23</f>
        <v>263100288</v>
      </c>
      <c r="E22" s="43">
        <f>E23</f>
        <v>272791212.93000001</v>
      </c>
      <c r="F22" s="38">
        <f t="shared" si="0"/>
        <v>-9690924.9300000072</v>
      </c>
    </row>
    <row r="23" spans="1:6" s="47" customFormat="1" ht="99.75" customHeight="1" x14ac:dyDescent="0.2">
      <c r="A23" s="44" t="s">
        <v>333</v>
      </c>
      <c r="B23" s="45" t="s">
        <v>324</v>
      </c>
      <c r="C23" s="46" t="s">
        <v>334</v>
      </c>
      <c r="D23" s="43">
        <v>263100288</v>
      </c>
      <c r="E23" s="43">
        <v>272791212.93000001</v>
      </c>
      <c r="F23" s="38">
        <f t="shared" si="0"/>
        <v>-9690924.9300000072</v>
      </c>
    </row>
    <row r="24" spans="1:6" s="47" customFormat="1" ht="127.5" customHeight="1" x14ac:dyDescent="0.2">
      <c r="A24" s="44" t="s">
        <v>335</v>
      </c>
      <c r="B24" s="45" t="s">
        <v>324</v>
      </c>
      <c r="C24" s="46" t="s">
        <v>336</v>
      </c>
      <c r="D24" s="43">
        <f>D25</f>
        <v>1391000</v>
      </c>
      <c r="E24" s="43">
        <f>E25</f>
        <v>1242011.1100000001</v>
      </c>
      <c r="F24" s="38">
        <f t="shared" si="0"/>
        <v>148988.8899999999</v>
      </c>
    </row>
    <row r="25" spans="1:6" s="47" customFormat="1" ht="130.5" customHeight="1" x14ac:dyDescent="0.2">
      <c r="A25" s="44" t="s">
        <v>335</v>
      </c>
      <c r="B25" s="45" t="s">
        <v>324</v>
      </c>
      <c r="C25" s="46" t="s">
        <v>337</v>
      </c>
      <c r="D25" s="43">
        <v>1391000</v>
      </c>
      <c r="E25" s="43">
        <v>1242011.1100000001</v>
      </c>
      <c r="F25" s="38">
        <f t="shared" si="0"/>
        <v>148988.8899999999</v>
      </c>
    </row>
    <row r="26" spans="1:6" s="47" customFormat="1" ht="51.75" customHeight="1" x14ac:dyDescent="0.2">
      <c r="A26" s="44" t="s">
        <v>338</v>
      </c>
      <c r="B26" s="45" t="s">
        <v>324</v>
      </c>
      <c r="C26" s="46" t="s">
        <v>339</v>
      </c>
      <c r="D26" s="43">
        <f>D27</f>
        <v>20542800</v>
      </c>
      <c r="E26" s="43">
        <f>E27</f>
        <v>20576809.949999999</v>
      </c>
      <c r="F26" s="38">
        <f t="shared" si="0"/>
        <v>-34009.949999999255</v>
      </c>
    </row>
    <row r="27" spans="1:6" s="47" customFormat="1" ht="60" customHeight="1" x14ac:dyDescent="0.2">
      <c r="A27" s="44" t="s">
        <v>338</v>
      </c>
      <c r="B27" s="45" t="s">
        <v>324</v>
      </c>
      <c r="C27" s="46" t="s">
        <v>340</v>
      </c>
      <c r="D27" s="43">
        <v>20542800</v>
      </c>
      <c r="E27" s="43">
        <v>20576809.949999999</v>
      </c>
      <c r="F27" s="38">
        <f t="shared" si="0"/>
        <v>-34009.949999999255</v>
      </c>
    </row>
    <row r="28" spans="1:6" s="47" customFormat="1" ht="111" customHeight="1" x14ac:dyDescent="0.2">
      <c r="A28" s="44" t="s">
        <v>341</v>
      </c>
      <c r="B28" s="45" t="s">
        <v>324</v>
      </c>
      <c r="C28" s="46" t="s">
        <v>342</v>
      </c>
      <c r="D28" s="43">
        <f>D29</f>
        <v>389000</v>
      </c>
      <c r="E28" s="43">
        <f>E29</f>
        <v>324614.11</v>
      </c>
      <c r="F28" s="38">
        <f t="shared" si="0"/>
        <v>64385.890000000014</v>
      </c>
    </row>
    <row r="29" spans="1:6" s="47" customFormat="1" ht="105" customHeight="1" x14ac:dyDescent="0.2">
      <c r="A29" s="44" t="s">
        <v>343</v>
      </c>
      <c r="B29" s="45" t="s">
        <v>324</v>
      </c>
      <c r="C29" s="46" t="s">
        <v>344</v>
      </c>
      <c r="D29" s="43">
        <v>389000</v>
      </c>
      <c r="E29" s="43">
        <v>324614.11</v>
      </c>
      <c r="F29" s="38">
        <f>D29-E29</f>
        <v>64385.890000000014</v>
      </c>
    </row>
    <row r="30" spans="1:6" s="47" customFormat="1" ht="36" customHeight="1" x14ac:dyDescent="0.2">
      <c r="A30" s="44" t="s">
        <v>346</v>
      </c>
      <c r="B30" s="45" t="s">
        <v>324</v>
      </c>
      <c r="C30" s="46" t="s">
        <v>347</v>
      </c>
      <c r="D30" s="43">
        <f>D31</f>
        <v>17151420</v>
      </c>
      <c r="E30" s="43">
        <f>E31</f>
        <v>17229935.629999999</v>
      </c>
      <c r="F30" s="38">
        <f t="shared" ref="F30:F35" si="1">D30-E30</f>
        <v>-78515.629999998957</v>
      </c>
    </row>
    <row r="31" spans="1:6" s="47" customFormat="1" ht="37.5" customHeight="1" x14ac:dyDescent="0.2">
      <c r="A31" s="44" t="s">
        <v>348</v>
      </c>
      <c r="B31" s="45" t="s">
        <v>324</v>
      </c>
      <c r="C31" s="46" t="s">
        <v>349</v>
      </c>
      <c r="D31" s="43">
        <f>D32+D33+D34+D35</f>
        <v>17151420</v>
      </c>
      <c r="E31" s="43">
        <f>E32+E33+E34+E35</f>
        <v>17229935.629999999</v>
      </c>
      <c r="F31" s="38">
        <f t="shared" si="1"/>
        <v>-78515.629999998957</v>
      </c>
    </row>
    <row r="32" spans="1:6" s="47" customFormat="1" ht="87" customHeight="1" x14ac:dyDescent="0.2">
      <c r="A32" s="44" t="s">
        <v>350</v>
      </c>
      <c r="B32" s="45" t="s">
        <v>324</v>
      </c>
      <c r="C32" s="46" t="s">
        <v>351</v>
      </c>
      <c r="D32" s="43">
        <v>6950420</v>
      </c>
      <c r="E32" s="43">
        <v>7677061.8300000001</v>
      </c>
      <c r="F32" s="38">
        <f t="shared" si="1"/>
        <v>-726641.83000000007</v>
      </c>
    </row>
    <row r="33" spans="1:6" s="47" customFormat="1" ht="112.5" customHeight="1" x14ac:dyDescent="0.2">
      <c r="A33" s="44" t="s">
        <v>352</v>
      </c>
      <c r="B33" s="45" t="s">
        <v>324</v>
      </c>
      <c r="C33" s="46" t="s">
        <v>353</v>
      </c>
      <c r="D33" s="43">
        <v>63000</v>
      </c>
      <c r="E33" s="43">
        <v>73935.179999999993</v>
      </c>
      <c r="F33" s="38">
        <f t="shared" si="1"/>
        <v>-10935.179999999993</v>
      </c>
    </row>
    <row r="34" spans="1:6" s="47" customFormat="1" ht="97.5" customHeight="1" x14ac:dyDescent="0.2">
      <c r="A34" s="44" t="s">
        <v>354</v>
      </c>
      <c r="B34" s="45" t="s">
        <v>324</v>
      </c>
      <c r="C34" s="46" t="s">
        <v>355</v>
      </c>
      <c r="D34" s="43">
        <v>11560000</v>
      </c>
      <c r="E34" s="43">
        <v>11199035.939999999</v>
      </c>
      <c r="F34" s="38">
        <f t="shared" si="1"/>
        <v>360964.06000000052</v>
      </c>
    </row>
    <row r="35" spans="1:6" s="47" customFormat="1" ht="92.25" customHeight="1" x14ac:dyDescent="0.2">
      <c r="A35" s="44" t="s">
        <v>356</v>
      </c>
      <c r="B35" s="45" t="s">
        <v>324</v>
      </c>
      <c r="C35" s="46" t="s">
        <v>357</v>
      </c>
      <c r="D35" s="43">
        <v>-1422000</v>
      </c>
      <c r="E35" s="43">
        <v>-1720097.32</v>
      </c>
      <c r="F35" s="38">
        <f t="shared" si="1"/>
        <v>298097.32000000007</v>
      </c>
    </row>
    <row r="36" spans="1:6" s="47" customFormat="1" ht="12.75" x14ac:dyDescent="0.2">
      <c r="A36" s="44" t="s">
        <v>358</v>
      </c>
      <c r="B36" s="45" t="s">
        <v>324</v>
      </c>
      <c r="C36" s="46" t="s">
        <v>359</v>
      </c>
      <c r="D36" s="43">
        <f>D37+D42+D47</f>
        <v>20077000</v>
      </c>
      <c r="E36" s="43">
        <f>E37+E42+E47</f>
        <v>18131717.52</v>
      </c>
      <c r="F36" s="38">
        <f t="shared" si="0"/>
        <v>1945282.4800000004</v>
      </c>
    </row>
    <row r="37" spans="1:6" s="47" customFormat="1" ht="22.5" x14ac:dyDescent="0.2">
      <c r="A37" s="44" t="s">
        <v>360</v>
      </c>
      <c r="B37" s="45" t="s">
        <v>324</v>
      </c>
      <c r="C37" s="46" t="s">
        <v>361</v>
      </c>
      <c r="D37" s="43">
        <f>D38+D40</f>
        <v>17750000</v>
      </c>
      <c r="E37" s="43">
        <f>E38+E40</f>
        <v>15550954.889999999</v>
      </c>
      <c r="F37" s="38">
        <f t="shared" si="0"/>
        <v>2199045.1100000013</v>
      </c>
    </row>
    <row r="38" spans="1:6" s="47" customFormat="1" ht="29.25" customHeight="1" x14ac:dyDescent="0.2">
      <c r="A38" s="44" t="s">
        <v>360</v>
      </c>
      <c r="B38" s="45" t="s">
        <v>324</v>
      </c>
      <c r="C38" s="46" t="s">
        <v>362</v>
      </c>
      <c r="D38" s="43">
        <f>D39</f>
        <v>17750000</v>
      </c>
      <c r="E38" s="43">
        <f>E39</f>
        <v>15550921.949999999</v>
      </c>
      <c r="F38" s="38">
        <f t="shared" si="0"/>
        <v>2199078.0500000007</v>
      </c>
    </row>
    <row r="39" spans="1:6" s="47" customFormat="1" ht="22.5" x14ac:dyDescent="0.2">
      <c r="A39" s="44" t="s">
        <v>360</v>
      </c>
      <c r="B39" s="45" t="s">
        <v>324</v>
      </c>
      <c r="C39" s="46" t="s">
        <v>363</v>
      </c>
      <c r="D39" s="43">
        <v>17750000</v>
      </c>
      <c r="E39" s="43">
        <v>15550921.949999999</v>
      </c>
      <c r="F39" s="38">
        <f t="shared" si="0"/>
        <v>2199078.0500000007</v>
      </c>
    </row>
    <row r="40" spans="1:6" s="47" customFormat="1" ht="51" customHeight="1" x14ac:dyDescent="0.2">
      <c r="A40" s="44" t="s">
        <v>364</v>
      </c>
      <c r="B40" s="45" t="s">
        <v>324</v>
      </c>
      <c r="C40" s="46" t="s">
        <v>365</v>
      </c>
      <c r="D40" s="43">
        <f>D41</f>
        <v>0</v>
      </c>
      <c r="E40" s="43">
        <f>E41</f>
        <v>32.94</v>
      </c>
      <c r="F40" s="38">
        <f t="shared" si="0"/>
        <v>-32.94</v>
      </c>
    </row>
    <row r="41" spans="1:6" s="47" customFormat="1" ht="49.5" customHeight="1" x14ac:dyDescent="0.2">
      <c r="A41" s="44" t="s">
        <v>364</v>
      </c>
      <c r="B41" s="45" t="s">
        <v>324</v>
      </c>
      <c r="C41" s="46" t="s">
        <v>366</v>
      </c>
      <c r="D41" s="43">
        <v>0</v>
      </c>
      <c r="E41" s="43">
        <v>32.94</v>
      </c>
      <c r="F41" s="38">
        <f t="shared" si="0"/>
        <v>-32.94</v>
      </c>
    </row>
    <row r="42" spans="1:6" s="47" customFormat="1" ht="12.75" x14ac:dyDescent="0.2">
      <c r="A42" s="44" t="s">
        <v>367</v>
      </c>
      <c r="B42" s="45" t="s">
        <v>324</v>
      </c>
      <c r="C42" s="46" t="s">
        <v>368</v>
      </c>
      <c r="D42" s="43">
        <f>D43+D45</f>
        <v>2000000</v>
      </c>
      <c r="E42" s="43">
        <f>E43+E45</f>
        <v>2050716.21</v>
      </c>
      <c r="F42" s="38">
        <f t="shared" si="0"/>
        <v>-50716.209999999963</v>
      </c>
    </row>
    <row r="43" spans="1:6" s="47" customFormat="1" ht="12.75" x14ac:dyDescent="0.2">
      <c r="A43" s="44" t="s">
        <v>367</v>
      </c>
      <c r="B43" s="45" t="s">
        <v>324</v>
      </c>
      <c r="C43" s="46" t="s">
        <v>369</v>
      </c>
      <c r="D43" s="43">
        <f>D44</f>
        <v>2000000</v>
      </c>
      <c r="E43" s="43">
        <f>E44</f>
        <v>2050716.21</v>
      </c>
      <c r="F43" s="38">
        <f t="shared" si="0"/>
        <v>-50716.209999999963</v>
      </c>
    </row>
    <row r="44" spans="1:6" s="47" customFormat="1" ht="12.75" x14ac:dyDescent="0.2">
      <c r="A44" s="44" t="s">
        <v>367</v>
      </c>
      <c r="B44" s="45" t="s">
        <v>324</v>
      </c>
      <c r="C44" s="46" t="s">
        <v>370</v>
      </c>
      <c r="D44" s="43">
        <v>2000000</v>
      </c>
      <c r="E44" s="43">
        <v>2050716.21</v>
      </c>
      <c r="F44" s="38">
        <f t="shared" si="0"/>
        <v>-50716.209999999963</v>
      </c>
    </row>
    <row r="45" spans="1:6" s="47" customFormat="1" ht="33.75" x14ac:dyDescent="0.2">
      <c r="A45" s="48" t="s">
        <v>371</v>
      </c>
      <c r="B45" s="45" t="s">
        <v>324</v>
      </c>
      <c r="C45" s="46" t="s">
        <v>372</v>
      </c>
      <c r="D45" s="43">
        <f>D46</f>
        <v>0</v>
      </c>
      <c r="E45" s="43">
        <f>E46</f>
        <v>0</v>
      </c>
      <c r="F45" s="38">
        <f t="shared" si="0"/>
        <v>0</v>
      </c>
    </row>
    <row r="46" spans="1:6" s="47" customFormat="1" ht="33.75" x14ac:dyDescent="0.2">
      <c r="A46" s="48" t="s">
        <v>371</v>
      </c>
      <c r="B46" s="45" t="s">
        <v>324</v>
      </c>
      <c r="C46" s="46" t="s">
        <v>373</v>
      </c>
      <c r="D46" s="43">
        <v>0</v>
      </c>
      <c r="E46" s="43">
        <v>0</v>
      </c>
      <c r="F46" s="38">
        <f t="shared" si="0"/>
        <v>0</v>
      </c>
    </row>
    <row r="47" spans="1:6" s="47" customFormat="1" ht="22.5" x14ac:dyDescent="0.2">
      <c r="A47" s="49" t="s">
        <v>374</v>
      </c>
      <c r="B47" s="45" t="s">
        <v>324</v>
      </c>
      <c r="C47" s="46" t="s">
        <v>375</v>
      </c>
      <c r="D47" s="43">
        <f>D48</f>
        <v>327000</v>
      </c>
      <c r="E47" s="43">
        <f>E48</f>
        <v>530046.42000000004</v>
      </c>
      <c r="F47" s="38">
        <f t="shared" si="0"/>
        <v>-203046.42000000004</v>
      </c>
    </row>
    <row r="48" spans="1:6" s="47" customFormat="1" ht="52.5" customHeight="1" x14ac:dyDescent="0.2">
      <c r="A48" s="49" t="s">
        <v>1421</v>
      </c>
      <c r="B48" s="45" t="s">
        <v>324</v>
      </c>
      <c r="C48" s="46" t="s">
        <v>1422</v>
      </c>
      <c r="D48" s="43">
        <v>327000</v>
      </c>
      <c r="E48" s="43">
        <v>530046.42000000004</v>
      </c>
      <c r="F48" s="38">
        <f>D48-E48</f>
        <v>-203046.42000000004</v>
      </c>
    </row>
    <row r="49" spans="1:6" s="47" customFormat="1" ht="12.75" x14ac:dyDescent="0.2">
      <c r="A49" s="44" t="s">
        <v>1423</v>
      </c>
      <c r="B49" s="45" t="s">
        <v>324</v>
      </c>
      <c r="C49" s="46" t="s">
        <v>1424</v>
      </c>
      <c r="D49" s="43">
        <f>D50+D60</f>
        <v>5403000</v>
      </c>
      <c r="E49" s="43">
        <f>E50+E60</f>
        <v>5798745.0599999996</v>
      </c>
      <c r="F49" s="38">
        <f t="shared" si="0"/>
        <v>-395745.05999999959</v>
      </c>
    </row>
    <row r="50" spans="1:6" s="47" customFormat="1" ht="33.75" x14ac:dyDescent="0.2">
      <c r="A50" s="44" t="s">
        <v>1425</v>
      </c>
      <c r="B50" s="45" t="s">
        <v>324</v>
      </c>
      <c r="C50" s="46" t="s">
        <v>1426</v>
      </c>
      <c r="D50" s="43">
        <f>D51</f>
        <v>5403000</v>
      </c>
      <c r="E50" s="43">
        <f>E51</f>
        <v>5798745.0599999996</v>
      </c>
      <c r="F50" s="38">
        <f t="shared" si="0"/>
        <v>-395745.05999999959</v>
      </c>
    </row>
    <row r="51" spans="1:6" s="47" customFormat="1" ht="64.5" customHeight="1" x14ac:dyDescent="0.2">
      <c r="A51" s="44" t="s">
        <v>1427</v>
      </c>
      <c r="B51" s="45" t="s">
        <v>324</v>
      </c>
      <c r="C51" s="46" t="s">
        <v>1428</v>
      </c>
      <c r="D51" s="43">
        <f>D52</f>
        <v>5403000</v>
      </c>
      <c r="E51" s="43">
        <f>E52</f>
        <v>5798745.0599999996</v>
      </c>
      <c r="F51" s="38">
        <f t="shared" si="0"/>
        <v>-395745.05999999959</v>
      </c>
    </row>
    <row r="52" spans="1:6" s="47" customFormat="1" ht="62.25" customHeight="1" x14ac:dyDescent="0.2">
      <c r="A52" s="44" t="s">
        <v>1427</v>
      </c>
      <c r="B52" s="45" t="s">
        <v>324</v>
      </c>
      <c r="C52" s="46" t="s">
        <v>1429</v>
      </c>
      <c r="D52" s="43">
        <v>5403000</v>
      </c>
      <c r="E52" s="43">
        <v>5798745.0599999996</v>
      </c>
      <c r="F52" s="38">
        <f>D52-E52</f>
        <v>-395745.05999999959</v>
      </c>
    </row>
    <row r="53" spans="1:6" s="47" customFormat="1" ht="33.75" hidden="1" x14ac:dyDescent="0.2">
      <c r="A53" s="44" t="s">
        <v>1430</v>
      </c>
      <c r="B53" s="45" t="s">
        <v>324</v>
      </c>
      <c r="C53" s="46" t="s">
        <v>1431</v>
      </c>
      <c r="D53" s="43">
        <f>D54</f>
        <v>0</v>
      </c>
      <c r="E53" s="43">
        <f>E54</f>
        <v>0</v>
      </c>
      <c r="F53" s="38">
        <f t="shared" si="0"/>
        <v>0</v>
      </c>
    </row>
    <row r="54" spans="1:6" s="47" customFormat="1" ht="22.5" hidden="1" x14ac:dyDescent="0.2">
      <c r="A54" s="44" t="s">
        <v>1432</v>
      </c>
      <c r="B54" s="45" t="s">
        <v>324</v>
      </c>
      <c r="C54" s="46" t="s">
        <v>1433</v>
      </c>
      <c r="D54" s="43">
        <v>0</v>
      </c>
      <c r="E54" s="43">
        <f>E55+E57+E62</f>
        <v>0</v>
      </c>
      <c r="F54" s="38">
        <f t="shared" si="0"/>
        <v>0</v>
      </c>
    </row>
    <row r="55" spans="1:6" s="47" customFormat="1" ht="12.75" hidden="1" x14ac:dyDescent="0.2">
      <c r="A55" s="49" t="s">
        <v>1434</v>
      </c>
      <c r="B55" s="45" t="s">
        <v>324</v>
      </c>
      <c r="C55" s="46" t="s">
        <v>1435</v>
      </c>
      <c r="D55" s="43">
        <f>D56</f>
        <v>0</v>
      </c>
      <c r="E55" s="43">
        <f>E56</f>
        <v>0</v>
      </c>
      <c r="F55" s="38">
        <f t="shared" si="0"/>
        <v>0</v>
      </c>
    </row>
    <row r="56" spans="1:6" s="47" customFormat="1" ht="22.5" hidden="1" x14ac:dyDescent="0.2">
      <c r="A56" s="49" t="s">
        <v>1436</v>
      </c>
      <c r="B56" s="45" t="s">
        <v>324</v>
      </c>
      <c r="C56" s="46" t="s">
        <v>1437</v>
      </c>
      <c r="D56" s="43">
        <v>0</v>
      </c>
      <c r="E56" s="43">
        <v>0</v>
      </c>
      <c r="F56" s="38">
        <f t="shared" si="0"/>
        <v>0</v>
      </c>
    </row>
    <row r="57" spans="1:6" s="47" customFormat="1" ht="45" hidden="1" x14ac:dyDescent="0.2">
      <c r="A57" s="44" t="s">
        <v>1438</v>
      </c>
      <c r="B57" s="45" t="s">
        <v>324</v>
      </c>
      <c r="C57" s="46" t="s">
        <v>1439</v>
      </c>
      <c r="D57" s="43">
        <f>D58</f>
        <v>0</v>
      </c>
      <c r="E57" s="43">
        <f>E58</f>
        <v>0</v>
      </c>
      <c r="F57" s="38">
        <f t="shared" si="0"/>
        <v>0</v>
      </c>
    </row>
    <row r="58" spans="1:6" s="47" customFormat="1" ht="80.25" hidden="1" customHeight="1" x14ac:dyDescent="0.2">
      <c r="A58" s="44" t="s">
        <v>163</v>
      </c>
      <c r="B58" s="45" t="s">
        <v>324</v>
      </c>
      <c r="C58" s="46" t="s">
        <v>164</v>
      </c>
      <c r="D58" s="43">
        <f>D59</f>
        <v>0</v>
      </c>
      <c r="E58" s="43">
        <f>E59</f>
        <v>0</v>
      </c>
      <c r="F58" s="38">
        <f t="shared" si="0"/>
        <v>0</v>
      </c>
    </row>
    <row r="59" spans="1:6" s="47" customFormat="1" ht="67.5" hidden="1" x14ac:dyDescent="0.2">
      <c r="A59" s="44" t="s">
        <v>163</v>
      </c>
      <c r="B59" s="45" t="s">
        <v>324</v>
      </c>
      <c r="C59" s="46" t="s">
        <v>165</v>
      </c>
      <c r="D59" s="43">
        <v>0</v>
      </c>
      <c r="E59" s="43">
        <v>0</v>
      </c>
      <c r="F59" s="38">
        <f t="shared" si="0"/>
        <v>0</v>
      </c>
    </row>
    <row r="60" spans="1:6" s="47" customFormat="1" ht="52.5" customHeight="1" x14ac:dyDescent="0.2">
      <c r="A60" s="44" t="s">
        <v>166</v>
      </c>
      <c r="B60" s="45" t="s">
        <v>324</v>
      </c>
      <c r="C60" s="46" t="s">
        <v>167</v>
      </c>
      <c r="D60" s="43">
        <f>D61</f>
        <v>0</v>
      </c>
      <c r="E60" s="43">
        <f>E61</f>
        <v>0</v>
      </c>
      <c r="F60" s="38">
        <f t="shared" si="0"/>
        <v>0</v>
      </c>
    </row>
    <row r="61" spans="1:6" s="47" customFormat="1" ht="33.75" x14ac:dyDescent="0.2">
      <c r="A61" s="44" t="s">
        <v>168</v>
      </c>
      <c r="B61" s="45" t="s">
        <v>324</v>
      </c>
      <c r="C61" s="46" t="s">
        <v>169</v>
      </c>
      <c r="D61" s="43">
        <v>0</v>
      </c>
      <c r="E61" s="43">
        <v>0</v>
      </c>
      <c r="F61" s="38">
        <f t="shared" si="0"/>
        <v>0</v>
      </c>
    </row>
    <row r="62" spans="1:6" s="47" customFormat="1" ht="39.75" hidden="1" customHeight="1" x14ac:dyDescent="0.2">
      <c r="A62" s="44" t="s">
        <v>170</v>
      </c>
      <c r="B62" s="45" t="s">
        <v>324</v>
      </c>
      <c r="C62" s="46" t="s">
        <v>171</v>
      </c>
      <c r="D62" s="43">
        <f>D63</f>
        <v>0</v>
      </c>
      <c r="E62" s="43">
        <f>E63</f>
        <v>0</v>
      </c>
      <c r="F62" s="38">
        <f t="shared" si="0"/>
        <v>0</v>
      </c>
    </row>
    <row r="63" spans="1:6" s="47" customFormat="1" ht="27.75" hidden="1" customHeight="1" x14ac:dyDescent="0.2">
      <c r="A63" s="44" t="s">
        <v>1432</v>
      </c>
      <c r="B63" s="45" t="s">
        <v>324</v>
      </c>
      <c r="C63" s="46" t="s">
        <v>1433</v>
      </c>
      <c r="D63" s="43">
        <f>D66</f>
        <v>0</v>
      </c>
      <c r="E63" s="43">
        <f>E66</f>
        <v>0</v>
      </c>
      <c r="F63" s="38">
        <f t="shared" si="0"/>
        <v>0</v>
      </c>
    </row>
    <row r="64" spans="1:6" s="47" customFormat="1" ht="44.25" hidden="1" customHeight="1" x14ac:dyDescent="0.2">
      <c r="A64" s="44" t="s">
        <v>172</v>
      </c>
      <c r="B64" s="45" t="s">
        <v>324</v>
      </c>
      <c r="C64" s="46" t="s">
        <v>1439</v>
      </c>
      <c r="D64" s="43">
        <f>D65</f>
        <v>0</v>
      </c>
      <c r="E64" s="43">
        <f>E65</f>
        <v>0</v>
      </c>
      <c r="F64" s="38">
        <f t="shared" si="0"/>
        <v>0</v>
      </c>
    </row>
    <row r="65" spans="1:6" s="47" customFormat="1" ht="75" hidden="1" customHeight="1" x14ac:dyDescent="0.2">
      <c r="A65" s="44" t="s">
        <v>173</v>
      </c>
      <c r="B65" s="45" t="s">
        <v>324</v>
      </c>
      <c r="C65" s="46" t="s">
        <v>164</v>
      </c>
      <c r="D65" s="43">
        <f>D66</f>
        <v>0</v>
      </c>
      <c r="E65" s="43">
        <f>E66</f>
        <v>0</v>
      </c>
      <c r="F65" s="38">
        <f t="shared" si="0"/>
        <v>0</v>
      </c>
    </row>
    <row r="66" spans="1:6" s="47" customFormat="1" ht="69" hidden="1" customHeight="1" x14ac:dyDescent="0.2">
      <c r="A66" s="44" t="s">
        <v>173</v>
      </c>
      <c r="B66" s="45" t="s">
        <v>324</v>
      </c>
      <c r="C66" s="46" t="s">
        <v>174</v>
      </c>
      <c r="D66" s="43">
        <v>0</v>
      </c>
      <c r="E66" s="43">
        <v>0</v>
      </c>
      <c r="F66" s="38">
        <f t="shared" si="0"/>
        <v>0</v>
      </c>
    </row>
    <row r="67" spans="1:6" s="47" customFormat="1" ht="51" customHeight="1" x14ac:dyDescent="0.2">
      <c r="A67" s="44" t="s">
        <v>175</v>
      </c>
      <c r="B67" s="45" t="s">
        <v>324</v>
      </c>
      <c r="C67" s="46" t="s">
        <v>176</v>
      </c>
      <c r="D67" s="43">
        <f>D71+D84+D81+D68</f>
        <v>19977000</v>
      </c>
      <c r="E67" s="43">
        <f>E71+E84+E81+E68</f>
        <v>25700832.16</v>
      </c>
      <c r="F67" s="38">
        <f t="shared" si="0"/>
        <v>-5723832.1600000001</v>
      </c>
    </row>
    <row r="68" spans="1:6" s="187" customFormat="1" ht="87" customHeight="1" x14ac:dyDescent="0.2">
      <c r="A68" s="182" t="s">
        <v>1034</v>
      </c>
      <c r="B68" s="183" t="s">
        <v>324</v>
      </c>
      <c r="C68" s="184" t="s">
        <v>1444</v>
      </c>
      <c r="D68" s="185">
        <f>D69</f>
        <v>0</v>
      </c>
      <c r="E68" s="185">
        <f>E69</f>
        <v>1912.8</v>
      </c>
      <c r="F68" s="186">
        <f t="shared" si="0"/>
        <v>-1912.8</v>
      </c>
    </row>
    <row r="69" spans="1:6" s="187" customFormat="1" ht="66.75" customHeight="1" x14ac:dyDescent="0.2">
      <c r="A69" s="182" t="s">
        <v>1035</v>
      </c>
      <c r="B69" s="183" t="s">
        <v>324</v>
      </c>
      <c r="C69" s="184" t="s">
        <v>1033</v>
      </c>
      <c r="D69" s="185">
        <f>D70</f>
        <v>0</v>
      </c>
      <c r="E69" s="185">
        <f>E70</f>
        <v>1912.8</v>
      </c>
      <c r="F69" s="186">
        <f t="shared" si="0"/>
        <v>-1912.8</v>
      </c>
    </row>
    <row r="70" spans="1:6" s="187" customFormat="1" ht="63.75" customHeight="1" x14ac:dyDescent="0.2">
      <c r="A70" s="182" t="s">
        <v>1035</v>
      </c>
      <c r="B70" s="183" t="s">
        <v>324</v>
      </c>
      <c r="C70" s="184" t="s">
        <v>1032</v>
      </c>
      <c r="D70" s="185">
        <v>0</v>
      </c>
      <c r="E70" s="185">
        <v>1912.8</v>
      </c>
      <c r="F70" s="186">
        <f t="shared" si="0"/>
        <v>-1912.8</v>
      </c>
    </row>
    <row r="71" spans="1:6" s="47" customFormat="1" ht="106.5" customHeight="1" x14ac:dyDescent="0.2">
      <c r="A71" s="44" t="s">
        <v>177</v>
      </c>
      <c r="B71" s="45" t="s">
        <v>324</v>
      </c>
      <c r="C71" s="46" t="s">
        <v>178</v>
      </c>
      <c r="D71" s="43">
        <f>D72+D78</f>
        <v>16437000</v>
      </c>
      <c r="E71" s="43">
        <f>E72+E78</f>
        <v>22532907.419999998</v>
      </c>
      <c r="F71" s="38">
        <f>D71-E71</f>
        <v>-6095907.4199999981</v>
      </c>
    </row>
    <row r="72" spans="1:6" s="47" customFormat="1" ht="86.25" customHeight="1" x14ac:dyDescent="0.2">
      <c r="A72" s="44" t="s">
        <v>179</v>
      </c>
      <c r="B72" s="45" t="s">
        <v>324</v>
      </c>
      <c r="C72" s="46" t="s">
        <v>180</v>
      </c>
      <c r="D72" s="43">
        <f>D75+D74</f>
        <v>14200000</v>
      </c>
      <c r="E72" s="43">
        <f>E75+E74</f>
        <v>21426825.109999999</v>
      </c>
      <c r="F72" s="38">
        <f>D72-E72</f>
        <v>-7226825.1099999994</v>
      </c>
    </row>
    <row r="73" spans="1:6" s="47" customFormat="1" ht="81.75" customHeight="1" x14ac:dyDescent="0.2">
      <c r="A73" s="44" t="s">
        <v>181</v>
      </c>
      <c r="B73" s="45" t="s">
        <v>324</v>
      </c>
      <c r="C73" s="46" t="s">
        <v>182</v>
      </c>
      <c r="D73" s="43">
        <f>D74</f>
        <v>14200000</v>
      </c>
      <c r="E73" s="43">
        <f>E74</f>
        <v>21426825.109999999</v>
      </c>
      <c r="F73" s="38">
        <f>D73-E73</f>
        <v>-7226825.1099999994</v>
      </c>
    </row>
    <row r="74" spans="1:6" s="47" customFormat="1" ht="120" customHeight="1" x14ac:dyDescent="0.2">
      <c r="A74" s="44" t="s">
        <v>183</v>
      </c>
      <c r="B74" s="45" t="s">
        <v>324</v>
      </c>
      <c r="C74" s="46" t="s">
        <v>184</v>
      </c>
      <c r="D74" s="43">
        <v>14200000</v>
      </c>
      <c r="E74" s="43">
        <v>21426825.109999999</v>
      </c>
      <c r="F74" s="38">
        <f>D74-E74</f>
        <v>-7226825.1099999994</v>
      </c>
    </row>
    <row r="75" spans="1:6" s="47" customFormat="1" ht="99.75" customHeight="1" x14ac:dyDescent="0.2">
      <c r="A75" s="44" t="s">
        <v>185</v>
      </c>
      <c r="B75" s="45" t="s">
        <v>324</v>
      </c>
      <c r="C75" s="46" t="s">
        <v>186</v>
      </c>
      <c r="D75" s="43">
        <f>D76+D77</f>
        <v>0</v>
      </c>
      <c r="E75" s="43">
        <f>E76+E77</f>
        <v>0</v>
      </c>
      <c r="F75" s="38">
        <f t="shared" si="0"/>
        <v>0</v>
      </c>
    </row>
    <row r="76" spans="1:6" s="47" customFormat="1" ht="81.75" hidden="1" customHeight="1" x14ac:dyDescent="0.2">
      <c r="A76" s="44" t="s">
        <v>185</v>
      </c>
      <c r="B76" s="45" t="s">
        <v>324</v>
      </c>
      <c r="C76" s="46" t="s">
        <v>187</v>
      </c>
      <c r="D76" s="43">
        <v>0</v>
      </c>
      <c r="E76" s="43">
        <v>0</v>
      </c>
      <c r="F76" s="38">
        <f t="shared" si="0"/>
        <v>0</v>
      </c>
    </row>
    <row r="77" spans="1:6" s="47" customFormat="1" ht="81.75" customHeight="1" x14ac:dyDescent="0.2">
      <c r="A77" s="44" t="s">
        <v>185</v>
      </c>
      <c r="B77" s="45" t="s">
        <v>324</v>
      </c>
      <c r="C77" s="46" t="s">
        <v>188</v>
      </c>
      <c r="D77" s="43">
        <v>0</v>
      </c>
      <c r="E77" s="43">
        <v>0</v>
      </c>
      <c r="F77" s="38">
        <f t="shared" si="0"/>
        <v>0</v>
      </c>
    </row>
    <row r="78" spans="1:6" s="47" customFormat="1" ht="90.75" customHeight="1" x14ac:dyDescent="0.2">
      <c r="A78" s="50" t="s">
        <v>451</v>
      </c>
      <c r="B78" s="45" t="s">
        <v>324</v>
      </c>
      <c r="C78" s="51" t="s">
        <v>452</v>
      </c>
      <c r="D78" s="43">
        <f>D79</f>
        <v>2237000</v>
      </c>
      <c r="E78" s="43">
        <f>E79</f>
        <v>1106082.31</v>
      </c>
      <c r="F78" s="38">
        <f t="shared" si="0"/>
        <v>1130917.69</v>
      </c>
    </row>
    <row r="79" spans="1:6" s="47" customFormat="1" ht="96" customHeight="1" x14ac:dyDescent="0.2">
      <c r="A79" s="50" t="s">
        <v>451</v>
      </c>
      <c r="B79" s="45" t="s">
        <v>324</v>
      </c>
      <c r="C79" s="52" t="s">
        <v>453</v>
      </c>
      <c r="D79" s="53">
        <f>D80</f>
        <v>2237000</v>
      </c>
      <c r="E79" s="43">
        <f>E80</f>
        <v>1106082.31</v>
      </c>
      <c r="F79" s="38">
        <f t="shared" si="0"/>
        <v>1130917.69</v>
      </c>
    </row>
    <row r="80" spans="1:6" s="47" customFormat="1" ht="93" customHeight="1" x14ac:dyDescent="0.2">
      <c r="A80" s="50" t="s">
        <v>454</v>
      </c>
      <c r="B80" s="45" t="s">
        <v>324</v>
      </c>
      <c r="C80" s="46" t="s">
        <v>455</v>
      </c>
      <c r="D80" s="43">
        <v>2237000</v>
      </c>
      <c r="E80" s="43">
        <v>1106082.31</v>
      </c>
      <c r="F80" s="38">
        <f t="shared" si="0"/>
        <v>1130917.69</v>
      </c>
    </row>
    <row r="81" spans="1:6" s="47" customFormat="1" ht="57.75" customHeight="1" thickBot="1" x14ac:dyDescent="0.25">
      <c r="A81" s="54" t="s">
        <v>456</v>
      </c>
      <c r="B81" s="45" t="s">
        <v>324</v>
      </c>
      <c r="C81" s="46" t="s">
        <v>457</v>
      </c>
      <c r="D81" s="43">
        <f>D82</f>
        <v>0</v>
      </c>
      <c r="E81" s="43">
        <f>E82</f>
        <v>271.61</v>
      </c>
      <c r="F81" s="38">
        <f t="shared" si="0"/>
        <v>-271.61</v>
      </c>
    </row>
    <row r="82" spans="1:6" s="47" customFormat="1" ht="66.75" customHeight="1" thickBot="1" x14ac:dyDescent="0.25">
      <c r="A82" s="54" t="s">
        <v>458</v>
      </c>
      <c r="B82" s="45" t="s">
        <v>324</v>
      </c>
      <c r="C82" s="46" t="s">
        <v>459</v>
      </c>
      <c r="D82" s="43">
        <f>D83</f>
        <v>0</v>
      </c>
      <c r="E82" s="43">
        <f>E83</f>
        <v>271.61</v>
      </c>
      <c r="F82" s="38">
        <f t="shared" si="0"/>
        <v>-271.61</v>
      </c>
    </row>
    <row r="83" spans="1:6" s="47" customFormat="1" ht="98.25" customHeight="1" thickBot="1" x14ac:dyDescent="0.25">
      <c r="A83" s="54" t="s">
        <v>460</v>
      </c>
      <c r="B83" s="45" t="s">
        <v>324</v>
      </c>
      <c r="C83" s="46" t="s">
        <v>461</v>
      </c>
      <c r="D83" s="43">
        <v>0</v>
      </c>
      <c r="E83" s="43">
        <v>271.61</v>
      </c>
      <c r="F83" s="38">
        <f t="shared" si="0"/>
        <v>-271.61</v>
      </c>
    </row>
    <row r="84" spans="1:6" s="47" customFormat="1" ht="92.25" customHeight="1" x14ac:dyDescent="0.2">
      <c r="A84" s="44" t="s">
        <v>462</v>
      </c>
      <c r="B84" s="45" t="s">
        <v>324</v>
      </c>
      <c r="C84" s="46" t="s">
        <v>463</v>
      </c>
      <c r="D84" s="43">
        <f t="shared" ref="D84:E86" si="2">D85</f>
        <v>3540000</v>
      </c>
      <c r="E84" s="43">
        <f t="shared" si="2"/>
        <v>3165740.33</v>
      </c>
      <c r="F84" s="38">
        <f t="shared" si="0"/>
        <v>374259.66999999993</v>
      </c>
    </row>
    <row r="85" spans="1:6" s="47" customFormat="1" ht="93.75" customHeight="1" x14ac:dyDescent="0.2">
      <c r="A85" s="44" t="s">
        <v>464</v>
      </c>
      <c r="B85" s="45" t="s">
        <v>324</v>
      </c>
      <c r="C85" s="46" t="s">
        <v>465</v>
      </c>
      <c r="D85" s="43">
        <f t="shared" si="2"/>
        <v>3540000</v>
      </c>
      <c r="E85" s="43">
        <f t="shared" si="2"/>
        <v>3165740.33</v>
      </c>
      <c r="F85" s="38">
        <f t="shared" si="0"/>
        <v>374259.66999999993</v>
      </c>
    </row>
    <row r="86" spans="1:6" s="47" customFormat="1" ht="96.75" customHeight="1" x14ac:dyDescent="0.2">
      <c r="A86" s="44" t="s">
        <v>466</v>
      </c>
      <c r="B86" s="45" t="s">
        <v>324</v>
      </c>
      <c r="C86" s="46" t="s">
        <v>467</v>
      </c>
      <c r="D86" s="43">
        <f>D87</f>
        <v>3540000</v>
      </c>
      <c r="E86" s="43">
        <f t="shared" si="2"/>
        <v>3165740.33</v>
      </c>
      <c r="F86" s="38">
        <f t="shared" si="0"/>
        <v>374259.66999999993</v>
      </c>
    </row>
    <row r="87" spans="1:6" s="47" customFormat="1" ht="79.5" customHeight="1" x14ac:dyDescent="0.2">
      <c r="A87" s="44" t="s">
        <v>466</v>
      </c>
      <c r="B87" s="45" t="s">
        <v>324</v>
      </c>
      <c r="C87" s="46" t="s">
        <v>468</v>
      </c>
      <c r="D87" s="43">
        <v>3540000</v>
      </c>
      <c r="E87" s="43">
        <v>3165740.33</v>
      </c>
      <c r="F87" s="38">
        <f t="shared" si="0"/>
        <v>374259.66999999993</v>
      </c>
    </row>
    <row r="88" spans="1:6" s="47" customFormat="1" ht="25.5" customHeight="1" x14ac:dyDescent="0.2">
      <c r="A88" s="44" t="s">
        <v>469</v>
      </c>
      <c r="B88" s="45" t="s">
        <v>324</v>
      </c>
      <c r="C88" s="46" t="s">
        <v>470</v>
      </c>
      <c r="D88" s="43">
        <f>D89</f>
        <v>1500000</v>
      </c>
      <c r="E88" s="43">
        <f>E89</f>
        <v>1803830.12</v>
      </c>
      <c r="F88" s="38">
        <f t="shared" ref="F88:F106" si="3">D88-E88</f>
        <v>-303830.12000000011</v>
      </c>
    </row>
    <row r="89" spans="1:6" s="47" customFormat="1" ht="22.5" x14ac:dyDescent="0.2">
      <c r="A89" s="44" t="s">
        <v>471</v>
      </c>
      <c r="B89" s="45" t="s">
        <v>324</v>
      </c>
      <c r="C89" s="46" t="s">
        <v>472</v>
      </c>
      <c r="D89" s="43">
        <f>D90+D92+D94+D96+D100</f>
        <v>1500000</v>
      </c>
      <c r="E89" s="43">
        <f>E90+E92+E94+E96+E100</f>
        <v>1803830.12</v>
      </c>
      <c r="F89" s="38">
        <f t="shared" si="3"/>
        <v>-303830.12000000011</v>
      </c>
    </row>
    <row r="90" spans="1:6" s="47" customFormat="1" ht="33.75" x14ac:dyDescent="0.2">
      <c r="A90" s="44" t="s">
        <v>473</v>
      </c>
      <c r="B90" s="45" t="s">
        <v>324</v>
      </c>
      <c r="C90" s="46" t="s">
        <v>474</v>
      </c>
      <c r="D90" s="43">
        <f>D91</f>
        <v>150000</v>
      </c>
      <c r="E90" s="43">
        <f>E91</f>
        <v>78607.320000000007</v>
      </c>
      <c r="F90" s="38">
        <f t="shared" si="3"/>
        <v>71392.679999999993</v>
      </c>
    </row>
    <row r="91" spans="1:6" s="47" customFormat="1" ht="33.75" x14ac:dyDescent="0.2">
      <c r="A91" s="44" t="s">
        <v>473</v>
      </c>
      <c r="B91" s="45" t="s">
        <v>324</v>
      </c>
      <c r="C91" s="46" t="s">
        <v>475</v>
      </c>
      <c r="D91" s="43">
        <v>150000</v>
      </c>
      <c r="E91" s="43">
        <v>78607.320000000007</v>
      </c>
      <c r="F91" s="38">
        <f t="shared" si="3"/>
        <v>71392.679999999993</v>
      </c>
    </row>
    <row r="92" spans="1:6" s="47" customFormat="1" ht="33.75" x14ac:dyDescent="0.2">
      <c r="A92" s="44" t="s">
        <v>476</v>
      </c>
      <c r="B92" s="45" t="s">
        <v>324</v>
      </c>
      <c r="C92" s="46" t="s">
        <v>477</v>
      </c>
      <c r="D92" s="43">
        <f>D93</f>
        <v>0</v>
      </c>
      <c r="E92" s="43">
        <f>E93</f>
        <v>0</v>
      </c>
      <c r="F92" s="38">
        <f t="shared" si="3"/>
        <v>0</v>
      </c>
    </row>
    <row r="93" spans="1:6" s="47" customFormat="1" ht="33.75" x14ac:dyDescent="0.2">
      <c r="A93" s="44" t="s">
        <v>476</v>
      </c>
      <c r="B93" s="45" t="s">
        <v>324</v>
      </c>
      <c r="C93" s="46" t="s">
        <v>478</v>
      </c>
      <c r="D93" s="43">
        <v>0</v>
      </c>
      <c r="E93" s="43">
        <v>0</v>
      </c>
      <c r="F93" s="38">
        <f t="shared" si="3"/>
        <v>0</v>
      </c>
    </row>
    <row r="94" spans="1:6" s="47" customFormat="1" ht="22.5" x14ac:dyDescent="0.2">
      <c r="A94" s="44" t="s">
        <v>479</v>
      </c>
      <c r="B94" s="45" t="s">
        <v>324</v>
      </c>
      <c r="C94" s="46" t="s">
        <v>480</v>
      </c>
      <c r="D94" s="43">
        <f>D95</f>
        <v>900000</v>
      </c>
      <c r="E94" s="43">
        <f>E95</f>
        <v>1091015.8500000001</v>
      </c>
      <c r="F94" s="38">
        <f t="shared" si="3"/>
        <v>-191015.85000000009</v>
      </c>
    </row>
    <row r="95" spans="1:6" s="47" customFormat="1" ht="22.5" x14ac:dyDescent="0.2">
      <c r="A95" s="44" t="s">
        <v>479</v>
      </c>
      <c r="B95" s="45" t="s">
        <v>324</v>
      </c>
      <c r="C95" s="46" t="s">
        <v>481</v>
      </c>
      <c r="D95" s="43">
        <v>900000</v>
      </c>
      <c r="E95" s="43">
        <v>1091015.8500000001</v>
      </c>
      <c r="F95" s="38">
        <f t="shared" si="3"/>
        <v>-191015.85000000009</v>
      </c>
    </row>
    <row r="96" spans="1:6" s="47" customFormat="1" ht="22.5" x14ac:dyDescent="0.2">
      <c r="A96" s="44" t="s">
        <v>482</v>
      </c>
      <c r="B96" s="45" t="s">
        <v>324</v>
      </c>
      <c r="C96" s="46" t="s">
        <v>483</v>
      </c>
      <c r="D96" s="43">
        <f>D97</f>
        <v>450000</v>
      </c>
      <c r="E96" s="43">
        <f>E97</f>
        <v>634206.95000000007</v>
      </c>
      <c r="F96" s="38">
        <f t="shared" si="3"/>
        <v>-184206.95000000007</v>
      </c>
    </row>
    <row r="97" spans="1:6" s="187" customFormat="1" ht="22.5" x14ac:dyDescent="0.2">
      <c r="A97" s="182" t="s">
        <v>482</v>
      </c>
      <c r="B97" s="183" t="s">
        <v>324</v>
      </c>
      <c r="C97" s="184" t="s">
        <v>484</v>
      </c>
      <c r="D97" s="185">
        <f>D98+D99</f>
        <v>450000</v>
      </c>
      <c r="E97" s="185">
        <f>E98+E99</f>
        <v>634206.95000000007</v>
      </c>
      <c r="F97" s="186">
        <f t="shared" si="3"/>
        <v>-184206.95000000007</v>
      </c>
    </row>
    <row r="98" spans="1:6" s="187" customFormat="1" ht="22.5" x14ac:dyDescent="0.2">
      <c r="A98" s="182" t="s">
        <v>1029</v>
      </c>
      <c r="B98" s="183" t="s">
        <v>324</v>
      </c>
      <c r="C98" s="184" t="s">
        <v>1027</v>
      </c>
      <c r="D98" s="185">
        <v>450000</v>
      </c>
      <c r="E98" s="185">
        <v>630674.53</v>
      </c>
      <c r="F98" s="186">
        <f t="shared" si="3"/>
        <v>-180674.53000000003</v>
      </c>
    </row>
    <row r="99" spans="1:6" s="187" customFormat="1" ht="22.5" x14ac:dyDescent="0.2">
      <c r="A99" s="182" t="s">
        <v>1030</v>
      </c>
      <c r="B99" s="183" t="s">
        <v>324</v>
      </c>
      <c r="C99" s="184" t="s">
        <v>1028</v>
      </c>
      <c r="D99" s="185">
        <v>0</v>
      </c>
      <c r="E99" s="185">
        <v>3532.42</v>
      </c>
      <c r="F99" s="186">
        <f t="shared" si="3"/>
        <v>-3532.42</v>
      </c>
    </row>
    <row r="100" spans="1:6" s="47" customFormat="1" ht="45" x14ac:dyDescent="0.2">
      <c r="A100" s="44" t="s">
        <v>485</v>
      </c>
      <c r="B100" s="45" t="s">
        <v>324</v>
      </c>
      <c r="C100" s="46" t="s">
        <v>486</v>
      </c>
      <c r="D100" s="43">
        <f>D101</f>
        <v>0</v>
      </c>
      <c r="E100" s="43">
        <f>E101</f>
        <v>0</v>
      </c>
      <c r="F100" s="38">
        <f t="shared" si="3"/>
        <v>0</v>
      </c>
    </row>
    <row r="101" spans="1:6" s="47" customFormat="1" ht="45" x14ac:dyDescent="0.2">
      <c r="A101" s="44" t="s">
        <v>485</v>
      </c>
      <c r="B101" s="45" t="s">
        <v>324</v>
      </c>
      <c r="C101" s="46" t="s">
        <v>487</v>
      </c>
      <c r="D101" s="43">
        <v>0</v>
      </c>
      <c r="E101" s="43">
        <v>0</v>
      </c>
      <c r="F101" s="38">
        <f t="shared" si="3"/>
        <v>0</v>
      </c>
    </row>
    <row r="102" spans="1:6" s="47" customFormat="1" ht="33.75" x14ac:dyDescent="0.2">
      <c r="A102" s="44" t="s">
        <v>488</v>
      </c>
      <c r="B102" s="45" t="s">
        <v>324</v>
      </c>
      <c r="C102" s="46" t="s">
        <v>489</v>
      </c>
      <c r="D102" s="43">
        <f>D103+D108</f>
        <v>22271000</v>
      </c>
      <c r="E102" s="43">
        <f>E103+E108</f>
        <v>23432135.039999999</v>
      </c>
      <c r="F102" s="38">
        <f t="shared" si="3"/>
        <v>-1161135.0399999991</v>
      </c>
    </row>
    <row r="103" spans="1:6" s="47" customFormat="1" ht="22.5" x14ac:dyDescent="0.2">
      <c r="A103" s="44" t="s">
        <v>490</v>
      </c>
      <c r="B103" s="45" t="s">
        <v>324</v>
      </c>
      <c r="C103" s="46" t="s">
        <v>491</v>
      </c>
      <c r="D103" s="43">
        <f>D104</f>
        <v>20006000</v>
      </c>
      <c r="E103" s="43">
        <f>E104</f>
        <v>20727192.059999999</v>
      </c>
      <c r="F103" s="38">
        <f t="shared" si="3"/>
        <v>-721192.05999999866</v>
      </c>
    </row>
    <row r="104" spans="1:6" s="47" customFormat="1" ht="22.5" x14ac:dyDescent="0.2">
      <c r="A104" s="44" t="s">
        <v>492</v>
      </c>
      <c r="B104" s="45" t="s">
        <v>324</v>
      </c>
      <c r="C104" s="46" t="s">
        <v>493</v>
      </c>
      <c r="D104" s="43">
        <f>D105</f>
        <v>20006000</v>
      </c>
      <c r="E104" s="43">
        <f>E105</f>
        <v>20727192.059999999</v>
      </c>
      <c r="F104" s="38">
        <f t="shared" si="3"/>
        <v>-721192.05999999866</v>
      </c>
    </row>
    <row r="105" spans="1:6" s="47" customFormat="1" ht="36" customHeight="1" x14ac:dyDescent="0.2">
      <c r="A105" s="44" t="s">
        <v>494</v>
      </c>
      <c r="B105" s="45" t="s">
        <v>324</v>
      </c>
      <c r="C105" s="46" t="s">
        <v>495</v>
      </c>
      <c r="D105" s="43">
        <f>D106+D107</f>
        <v>20006000</v>
      </c>
      <c r="E105" s="43">
        <f>E106+E107</f>
        <v>20727192.059999999</v>
      </c>
      <c r="F105" s="38">
        <f t="shared" si="3"/>
        <v>-721192.05999999866</v>
      </c>
    </row>
    <row r="106" spans="1:6" s="47" customFormat="1" ht="39" customHeight="1" x14ac:dyDescent="0.2">
      <c r="A106" s="44" t="s">
        <v>494</v>
      </c>
      <c r="B106" s="45" t="s">
        <v>324</v>
      </c>
      <c r="C106" s="46" t="s">
        <v>496</v>
      </c>
      <c r="D106" s="43">
        <v>20000000</v>
      </c>
      <c r="E106" s="43">
        <v>20721192.059999999</v>
      </c>
      <c r="F106" s="38">
        <f t="shared" si="3"/>
        <v>-721192.05999999866</v>
      </c>
    </row>
    <row r="107" spans="1:6" s="47" customFormat="1" ht="37.5" customHeight="1" x14ac:dyDescent="0.2">
      <c r="A107" s="44" t="s">
        <v>494</v>
      </c>
      <c r="B107" s="45" t="s">
        <v>324</v>
      </c>
      <c r="C107" s="46" t="s">
        <v>497</v>
      </c>
      <c r="D107" s="43">
        <v>6000</v>
      </c>
      <c r="E107" s="43">
        <v>6000</v>
      </c>
      <c r="F107" s="38">
        <f>D107-E107</f>
        <v>0</v>
      </c>
    </row>
    <row r="108" spans="1:6" s="47" customFormat="1" ht="22.5" x14ac:dyDescent="0.2">
      <c r="A108" s="44" t="s">
        <v>498</v>
      </c>
      <c r="B108" s="45" t="s">
        <v>324</v>
      </c>
      <c r="C108" s="46" t="s">
        <v>499</v>
      </c>
      <c r="D108" s="43">
        <f>D111+D113</f>
        <v>2265000</v>
      </c>
      <c r="E108" s="43">
        <f>E111+E113</f>
        <v>2704942.98</v>
      </c>
      <c r="F108" s="38">
        <f t="shared" ref="F108:F173" si="4">D108-E108</f>
        <v>-439942.98</v>
      </c>
    </row>
    <row r="109" spans="1:6" s="47" customFormat="1" ht="33.75" x14ac:dyDescent="0.2">
      <c r="A109" s="49" t="s">
        <v>500</v>
      </c>
      <c r="B109" s="45" t="s">
        <v>324</v>
      </c>
      <c r="C109" s="46" t="s">
        <v>501</v>
      </c>
      <c r="D109" s="43">
        <f t="shared" ref="D109:E111" si="5">D110</f>
        <v>200000</v>
      </c>
      <c r="E109" s="43">
        <f t="shared" si="5"/>
        <v>138385.43</v>
      </c>
      <c r="F109" s="38">
        <f>D109-E109</f>
        <v>61614.570000000007</v>
      </c>
    </row>
    <row r="110" spans="1:6" s="47" customFormat="1" ht="33.75" x14ac:dyDescent="0.2">
      <c r="A110" s="49" t="s">
        <v>500</v>
      </c>
      <c r="B110" s="45" t="s">
        <v>324</v>
      </c>
      <c r="C110" s="46" t="s">
        <v>502</v>
      </c>
      <c r="D110" s="43">
        <f t="shared" si="5"/>
        <v>200000</v>
      </c>
      <c r="E110" s="43">
        <f t="shared" si="5"/>
        <v>138385.43</v>
      </c>
      <c r="F110" s="38">
        <f t="shared" si="4"/>
        <v>61614.570000000007</v>
      </c>
    </row>
    <row r="111" spans="1:6" s="47" customFormat="1" ht="45" x14ac:dyDescent="0.2">
      <c r="A111" s="49" t="s">
        <v>503</v>
      </c>
      <c r="B111" s="45" t="s">
        <v>324</v>
      </c>
      <c r="C111" s="46" t="s">
        <v>504</v>
      </c>
      <c r="D111" s="43">
        <f t="shared" si="5"/>
        <v>200000</v>
      </c>
      <c r="E111" s="43">
        <f t="shared" si="5"/>
        <v>138385.43</v>
      </c>
      <c r="F111" s="38">
        <f t="shared" si="4"/>
        <v>61614.570000000007</v>
      </c>
    </row>
    <row r="112" spans="1:6" s="47" customFormat="1" ht="45" x14ac:dyDescent="0.2">
      <c r="A112" s="49" t="s">
        <v>503</v>
      </c>
      <c r="B112" s="45" t="s">
        <v>324</v>
      </c>
      <c r="C112" s="46" t="s">
        <v>505</v>
      </c>
      <c r="D112" s="43">
        <v>200000</v>
      </c>
      <c r="E112" s="43">
        <v>138385.43</v>
      </c>
      <c r="F112" s="38">
        <f t="shared" si="4"/>
        <v>61614.570000000007</v>
      </c>
    </row>
    <row r="113" spans="1:6" s="47" customFormat="1" ht="22.5" x14ac:dyDescent="0.2">
      <c r="A113" s="49" t="s">
        <v>287</v>
      </c>
      <c r="B113" s="45" t="s">
        <v>324</v>
      </c>
      <c r="C113" s="46" t="s">
        <v>288</v>
      </c>
      <c r="D113" s="43">
        <f>D115+D114</f>
        <v>2065000</v>
      </c>
      <c r="E113" s="43">
        <f>E115+E114</f>
        <v>2566557.5499999998</v>
      </c>
      <c r="F113" s="38">
        <f>D113-E113</f>
        <v>-501557.54999999981</v>
      </c>
    </row>
    <row r="114" spans="1:6" s="47" customFormat="1" ht="22.5" x14ac:dyDescent="0.2">
      <c r="A114" s="49" t="s">
        <v>289</v>
      </c>
      <c r="B114" s="45" t="s">
        <v>324</v>
      </c>
      <c r="C114" s="46" t="s">
        <v>290</v>
      </c>
      <c r="D114" s="43">
        <v>2065000</v>
      </c>
      <c r="E114" s="43">
        <v>2566557.5499999998</v>
      </c>
      <c r="F114" s="38">
        <f>D114-E114</f>
        <v>-501557.54999999981</v>
      </c>
    </row>
    <row r="115" spans="1:6" s="47" customFormat="1" ht="22.5" x14ac:dyDescent="0.2">
      <c r="A115" s="49" t="s">
        <v>289</v>
      </c>
      <c r="B115" s="45" t="s">
        <v>324</v>
      </c>
      <c r="C115" s="46" t="s">
        <v>291</v>
      </c>
      <c r="D115" s="43">
        <v>0</v>
      </c>
      <c r="E115" s="43">
        <v>0</v>
      </c>
      <c r="F115" s="38">
        <f t="shared" si="4"/>
        <v>0</v>
      </c>
    </row>
    <row r="116" spans="1:6" s="47" customFormat="1" ht="22.5" x14ac:dyDescent="0.2">
      <c r="A116" s="44" t="s">
        <v>292</v>
      </c>
      <c r="B116" s="45" t="s">
        <v>324</v>
      </c>
      <c r="C116" s="46" t="s">
        <v>293</v>
      </c>
      <c r="D116" s="43">
        <f>D117+D123+D128</f>
        <v>12893000</v>
      </c>
      <c r="E116" s="43">
        <f>E117+E123+E128</f>
        <v>14035665.08</v>
      </c>
      <c r="F116" s="38">
        <f t="shared" si="4"/>
        <v>-1142665.08</v>
      </c>
    </row>
    <row r="117" spans="1:6" s="47" customFormat="1" ht="97.5" customHeight="1" x14ac:dyDescent="0.2">
      <c r="A117" s="44" t="s">
        <v>1213</v>
      </c>
      <c r="B117" s="45" t="s">
        <v>324</v>
      </c>
      <c r="C117" s="46" t="s">
        <v>1214</v>
      </c>
      <c r="D117" s="43">
        <f>D118</f>
        <v>350000</v>
      </c>
      <c r="E117" s="43">
        <f>E118</f>
        <v>303218.75</v>
      </c>
      <c r="F117" s="38">
        <f t="shared" si="4"/>
        <v>46781.25</v>
      </c>
    </row>
    <row r="118" spans="1:6" s="47" customFormat="1" ht="105" customHeight="1" x14ac:dyDescent="0.2">
      <c r="A118" s="44" t="s">
        <v>1215</v>
      </c>
      <c r="B118" s="45" t="s">
        <v>324</v>
      </c>
      <c r="C118" s="46" t="s">
        <v>1216</v>
      </c>
      <c r="D118" s="43">
        <f>D119+D121</f>
        <v>350000</v>
      </c>
      <c r="E118" s="43">
        <f>E119+E121</f>
        <v>303218.75</v>
      </c>
      <c r="F118" s="38">
        <f t="shared" si="4"/>
        <v>46781.25</v>
      </c>
    </row>
    <row r="119" spans="1:6" s="47" customFormat="1" ht="103.5" customHeight="1" x14ac:dyDescent="0.2">
      <c r="A119" s="44" t="s">
        <v>1217</v>
      </c>
      <c r="B119" s="45" t="s">
        <v>324</v>
      </c>
      <c r="C119" s="46" t="s">
        <v>1218</v>
      </c>
      <c r="D119" s="43">
        <f>D120</f>
        <v>0</v>
      </c>
      <c r="E119" s="43">
        <f>E120</f>
        <v>0</v>
      </c>
      <c r="F119" s="38">
        <f t="shared" si="4"/>
        <v>0</v>
      </c>
    </row>
    <row r="120" spans="1:6" s="47" customFormat="1" ht="100.5" customHeight="1" x14ac:dyDescent="0.2">
      <c r="A120" s="44" t="s">
        <v>1219</v>
      </c>
      <c r="B120" s="45" t="s">
        <v>324</v>
      </c>
      <c r="C120" s="46" t="s">
        <v>1220</v>
      </c>
      <c r="D120" s="43">
        <v>0</v>
      </c>
      <c r="E120" s="43">
        <v>0</v>
      </c>
      <c r="F120" s="38">
        <f t="shared" si="4"/>
        <v>0</v>
      </c>
    </row>
    <row r="121" spans="1:6" s="47" customFormat="1" ht="104.25" customHeight="1" x14ac:dyDescent="0.2">
      <c r="A121" s="44" t="s">
        <v>1221</v>
      </c>
      <c r="B121" s="45" t="s">
        <v>324</v>
      </c>
      <c r="C121" s="46" t="s">
        <v>1222</v>
      </c>
      <c r="D121" s="43">
        <f>D122</f>
        <v>350000</v>
      </c>
      <c r="E121" s="43">
        <f>E122</f>
        <v>303218.75</v>
      </c>
      <c r="F121" s="38">
        <f t="shared" si="4"/>
        <v>46781.25</v>
      </c>
    </row>
    <row r="122" spans="1:6" s="47" customFormat="1" ht="104.25" customHeight="1" x14ac:dyDescent="0.2">
      <c r="A122" s="44" t="s">
        <v>1221</v>
      </c>
      <c r="B122" s="45" t="s">
        <v>324</v>
      </c>
      <c r="C122" s="46" t="s">
        <v>1223</v>
      </c>
      <c r="D122" s="43">
        <v>350000</v>
      </c>
      <c r="E122" s="43">
        <v>303218.75</v>
      </c>
      <c r="F122" s="38">
        <f t="shared" si="4"/>
        <v>46781.25</v>
      </c>
    </row>
    <row r="123" spans="1:6" s="47" customFormat="1" ht="41.25" customHeight="1" x14ac:dyDescent="0.2">
      <c r="A123" s="44" t="s">
        <v>1224</v>
      </c>
      <c r="B123" s="45" t="s">
        <v>324</v>
      </c>
      <c r="C123" s="46" t="s">
        <v>1225</v>
      </c>
      <c r="D123" s="43">
        <f>D124</f>
        <v>11700000</v>
      </c>
      <c r="E123" s="43">
        <f>E124</f>
        <v>12236204.130000001</v>
      </c>
      <c r="F123" s="38">
        <f t="shared" si="4"/>
        <v>-536204.13000000082</v>
      </c>
    </row>
    <row r="124" spans="1:6" s="47" customFormat="1" ht="33.75" x14ac:dyDescent="0.2">
      <c r="A124" s="44" t="s">
        <v>1226</v>
      </c>
      <c r="B124" s="45" t="s">
        <v>324</v>
      </c>
      <c r="C124" s="46" t="s">
        <v>1227</v>
      </c>
      <c r="D124" s="43">
        <f>D125</f>
        <v>11700000</v>
      </c>
      <c r="E124" s="43">
        <f>E125</f>
        <v>12236204.130000001</v>
      </c>
      <c r="F124" s="38">
        <f t="shared" si="4"/>
        <v>-536204.13000000082</v>
      </c>
    </row>
    <row r="125" spans="1:6" s="47" customFormat="1" ht="48" customHeight="1" x14ac:dyDescent="0.2">
      <c r="A125" s="44" t="s">
        <v>1228</v>
      </c>
      <c r="B125" s="45" t="s">
        <v>324</v>
      </c>
      <c r="C125" s="46" t="s">
        <v>1229</v>
      </c>
      <c r="D125" s="43">
        <f>D126+D127</f>
        <v>11700000</v>
      </c>
      <c r="E125" s="43">
        <f>E126+E127</f>
        <v>12236204.130000001</v>
      </c>
      <c r="F125" s="38">
        <f t="shared" si="4"/>
        <v>-536204.13000000082</v>
      </c>
    </row>
    <row r="126" spans="1:6" s="47" customFormat="1" ht="76.5" customHeight="1" x14ac:dyDescent="0.2">
      <c r="A126" s="44" t="s">
        <v>1230</v>
      </c>
      <c r="B126" s="45" t="s">
        <v>324</v>
      </c>
      <c r="C126" s="46" t="s">
        <v>1231</v>
      </c>
      <c r="D126" s="43">
        <v>11700000</v>
      </c>
      <c r="E126" s="43">
        <v>12236204.130000001</v>
      </c>
      <c r="F126" s="38">
        <f t="shared" si="4"/>
        <v>-536204.13000000082</v>
      </c>
    </row>
    <row r="127" spans="1:6" s="47" customFormat="1" ht="54.75" customHeight="1" x14ac:dyDescent="0.2">
      <c r="A127" s="44" t="s">
        <v>1228</v>
      </c>
      <c r="B127" s="45" t="s">
        <v>324</v>
      </c>
      <c r="C127" s="46" t="s">
        <v>1232</v>
      </c>
      <c r="D127" s="43">
        <v>0</v>
      </c>
      <c r="E127" s="43">
        <v>0</v>
      </c>
      <c r="F127" s="38">
        <f>D127-E127</f>
        <v>0</v>
      </c>
    </row>
    <row r="128" spans="1:6" s="47" customFormat="1" ht="78.75" x14ac:dyDescent="0.2">
      <c r="A128" s="44" t="s">
        <v>1233</v>
      </c>
      <c r="B128" s="45" t="s">
        <v>324</v>
      </c>
      <c r="C128" s="46" t="s">
        <v>1234</v>
      </c>
      <c r="D128" s="43">
        <f>D129</f>
        <v>843000</v>
      </c>
      <c r="E128" s="43">
        <f>E129</f>
        <v>1496242.2</v>
      </c>
      <c r="F128" s="38">
        <f>D128-E128</f>
        <v>-653242.19999999995</v>
      </c>
    </row>
    <row r="129" spans="1:6" s="47" customFormat="1" ht="90" x14ac:dyDescent="0.2">
      <c r="A129" s="44" t="s">
        <v>1235</v>
      </c>
      <c r="B129" s="45" t="s">
        <v>324</v>
      </c>
      <c r="C129" s="46" t="s">
        <v>1236</v>
      </c>
      <c r="D129" s="43">
        <f>D130</f>
        <v>843000</v>
      </c>
      <c r="E129" s="43">
        <f>E130</f>
        <v>1496242.2</v>
      </c>
      <c r="F129" s="38">
        <f>D129-E129</f>
        <v>-653242.19999999995</v>
      </c>
    </row>
    <row r="130" spans="1:6" s="47" customFormat="1" ht="108.75" customHeight="1" x14ac:dyDescent="0.2">
      <c r="A130" s="44" t="s">
        <v>1237</v>
      </c>
      <c r="B130" s="45" t="s">
        <v>324</v>
      </c>
      <c r="C130" s="46" t="s">
        <v>1238</v>
      </c>
      <c r="D130" s="43">
        <v>843000</v>
      </c>
      <c r="E130" s="43">
        <v>1496242.2</v>
      </c>
      <c r="F130" s="38">
        <f>D130-E130</f>
        <v>-653242.19999999995</v>
      </c>
    </row>
    <row r="131" spans="1:6" s="47" customFormat="1" ht="27.75" customHeight="1" x14ac:dyDescent="0.2">
      <c r="A131" s="44" t="s">
        <v>1239</v>
      </c>
      <c r="B131" s="45" t="s">
        <v>324</v>
      </c>
      <c r="C131" s="46" t="s">
        <v>1240</v>
      </c>
      <c r="D131" s="43">
        <f>D132+D137+D139++D146+D156+D158+D166+D170+D172+D163+D144</f>
        <v>4748000</v>
      </c>
      <c r="E131" s="43">
        <f>E142+E132+E137+E139++E146+E156+E158+E166+E170+E172+E163+E144</f>
        <v>4520441.1500000004</v>
      </c>
      <c r="F131" s="38">
        <f t="shared" si="4"/>
        <v>227558.84999999963</v>
      </c>
    </row>
    <row r="132" spans="1:6" s="47" customFormat="1" ht="33.75" x14ac:dyDescent="0.2">
      <c r="A132" s="44" t="s">
        <v>1241</v>
      </c>
      <c r="B132" s="45" t="s">
        <v>324</v>
      </c>
      <c r="C132" s="46" t="s">
        <v>1242</v>
      </c>
      <c r="D132" s="43">
        <f>D133+D135</f>
        <v>8800</v>
      </c>
      <c r="E132" s="43">
        <f>E133+E135</f>
        <v>1595</v>
      </c>
      <c r="F132" s="38">
        <f t="shared" si="4"/>
        <v>7205</v>
      </c>
    </row>
    <row r="133" spans="1:6" s="47" customFormat="1" ht="69" customHeight="1" x14ac:dyDescent="0.2">
      <c r="A133" s="44" t="s">
        <v>1243</v>
      </c>
      <c r="B133" s="45" t="s">
        <v>324</v>
      </c>
      <c r="C133" s="46" t="s">
        <v>1244</v>
      </c>
      <c r="D133" s="43">
        <f>D134</f>
        <v>8800</v>
      </c>
      <c r="E133" s="43">
        <f>E134</f>
        <v>2495</v>
      </c>
      <c r="F133" s="38">
        <f t="shared" si="4"/>
        <v>6305</v>
      </c>
    </row>
    <row r="134" spans="1:6" s="47" customFormat="1" ht="88.5" customHeight="1" x14ac:dyDescent="0.2">
      <c r="A134" s="44" t="s">
        <v>1243</v>
      </c>
      <c r="B134" s="45" t="s">
        <v>324</v>
      </c>
      <c r="C134" s="46" t="s">
        <v>1245</v>
      </c>
      <c r="D134" s="43">
        <v>8800</v>
      </c>
      <c r="E134" s="43">
        <v>2495</v>
      </c>
      <c r="F134" s="38">
        <f t="shared" si="4"/>
        <v>6305</v>
      </c>
    </row>
    <row r="135" spans="1:6" s="47" customFormat="1" ht="71.25" customHeight="1" x14ac:dyDescent="0.2">
      <c r="A135" s="44" t="s">
        <v>1246</v>
      </c>
      <c r="B135" s="45" t="s">
        <v>324</v>
      </c>
      <c r="C135" s="46" t="s">
        <v>1247</v>
      </c>
      <c r="D135" s="43">
        <f>D136</f>
        <v>0</v>
      </c>
      <c r="E135" s="43">
        <f>E136</f>
        <v>-900</v>
      </c>
      <c r="F135" s="38">
        <f t="shared" si="4"/>
        <v>900</v>
      </c>
    </row>
    <row r="136" spans="1:6" s="47" customFormat="1" ht="70.5" customHeight="1" x14ac:dyDescent="0.2">
      <c r="A136" s="44" t="s">
        <v>1246</v>
      </c>
      <c r="B136" s="45" t="s">
        <v>324</v>
      </c>
      <c r="C136" s="46" t="s">
        <v>1248</v>
      </c>
      <c r="D136" s="43">
        <v>0</v>
      </c>
      <c r="E136" s="43">
        <v>-900</v>
      </c>
      <c r="F136" s="38">
        <f t="shared" si="4"/>
        <v>900</v>
      </c>
    </row>
    <row r="137" spans="1:6" s="47" customFormat="1" ht="69.75" customHeight="1" x14ac:dyDescent="0.2">
      <c r="A137" s="44" t="s">
        <v>1249</v>
      </c>
      <c r="B137" s="45" t="s">
        <v>324</v>
      </c>
      <c r="C137" s="46" t="s">
        <v>1250</v>
      </c>
      <c r="D137" s="43">
        <f>D138</f>
        <v>3200</v>
      </c>
      <c r="E137" s="43">
        <f>E138</f>
        <v>3200</v>
      </c>
      <c r="F137" s="38">
        <f t="shared" si="4"/>
        <v>0</v>
      </c>
    </row>
    <row r="138" spans="1:6" s="47" customFormat="1" ht="69" customHeight="1" x14ac:dyDescent="0.2">
      <c r="A138" s="44" t="s">
        <v>1249</v>
      </c>
      <c r="B138" s="45" t="s">
        <v>324</v>
      </c>
      <c r="C138" s="46" t="s">
        <v>294</v>
      </c>
      <c r="D138" s="43">
        <v>3200</v>
      </c>
      <c r="E138" s="43">
        <v>3200</v>
      </c>
      <c r="F138" s="38">
        <f t="shared" si="4"/>
        <v>0</v>
      </c>
    </row>
    <row r="139" spans="1:6" s="47" customFormat="1" ht="69" customHeight="1" x14ac:dyDescent="0.2">
      <c r="A139" s="49" t="s">
        <v>295</v>
      </c>
      <c r="B139" s="45" t="s">
        <v>324</v>
      </c>
      <c r="C139" s="46" t="s">
        <v>296</v>
      </c>
      <c r="D139" s="43">
        <f>D141+D140</f>
        <v>25000</v>
      </c>
      <c r="E139" s="43">
        <f>E141+E140</f>
        <v>45000</v>
      </c>
      <c r="F139" s="38">
        <f t="shared" si="4"/>
        <v>-20000</v>
      </c>
    </row>
    <row r="140" spans="1:6" s="47" customFormat="1" ht="69" customHeight="1" x14ac:dyDescent="0.2">
      <c r="A140" s="49" t="s">
        <v>297</v>
      </c>
      <c r="B140" s="45" t="s">
        <v>324</v>
      </c>
      <c r="C140" s="46" t="s">
        <v>298</v>
      </c>
      <c r="D140" s="43">
        <v>0</v>
      </c>
      <c r="E140" s="43">
        <v>0</v>
      </c>
      <c r="F140" s="38">
        <f>D140-E140</f>
        <v>0</v>
      </c>
    </row>
    <row r="141" spans="1:6" s="47" customFormat="1" ht="57" customHeight="1" x14ac:dyDescent="0.2">
      <c r="A141" s="49" t="s">
        <v>297</v>
      </c>
      <c r="B141" s="45" t="s">
        <v>324</v>
      </c>
      <c r="C141" s="46" t="s">
        <v>299</v>
      </c>
      <c r="D141" s="43">
        <v>25000</v>
      </c>
      <c r="E141" s="43">
        <v>45000</v>
      </c>
      <c r="F141" s="38">
        <f t="shared" si="4"/>
        <v>-20000</v>
      </c>
    </row>
    <row r="142" spans="1:6" s="187" customFormat="1" ht="46.5" customHeight="1" x14ac:dyDescent="0.2">
      <c r="A142" s="188" t="s">
        <v>1451</v>
      </c>
      <c r="B142" s="183" t="s">
        <v>324</v>
      </c>
      <c r="C142" s="184" t="s">
        <v>1452</v>
      </c>
      <c r="D142" s="185">
        <f>D143</f>
        <v>0</v>
      </c>
      <c r="E142" s="185">
        <f>E143</f>
        <v>10000.01</v>
      </c>
      <c r="F142" s="186">
        <f t="shared" si="4"/>
        <v>-10000.01</v>
      </c>
    </row>
    <row r="143" spans="1:6" s="187" customFormat="1" ht="48.75" customHeight="1" x14ac:dyDescent="0.2">
      <c r="A143" s="188" t="s">
        <v>1453</v>
      </c>
      <c r="B143" s="183" t="s">
        <v>324</v>
      </c>
      <c r="C143" s="184" t="s">
        <v>1450</v>
      </c>
      <c r="D143" s="185">
        <v>0</v>
      </c>
      <c r="E143" s="185">
        <v>10000.01</v>
      </c>
      <c r="F143" s="186">
        <f t="shared" si="4"/>
        <v>-10000.01</v>
      </c>
    </row>
    <row r="144" spans="1:6" s="47" customFormat="1" ht="57" customHeight="1" x14ac:dyDescent="0.2">
      <c r="A144" s="49" t="s">
        <v>300</v>
      </c>
      <c r="B144" s="45" t="s">
        <v>324</v>
      </c>
      <c r="C144" s="46" t="s">
        <v>301</v>
      </c>
      <c r="D144" s="43">
        <f>D145</f>
        <v>1000000</v>
      </c>
      <c r="E144" s="43">
        <f>E145</f>
        <v>1086114.75</v>
      </c>
      <c r="F144" s="38">
        <f t="shared" si="4"/>
        <v>-86114.75</v>
      </c>
    </row>
    <row r="145" spans="1:9" s="47" customFormat="1" ht="78" customHeight="1" x14ac:dyDescent="0.2">
      <c r="A145" s="49" t="s">
        <v>829</v>
      </c>
      <c r="B145" s="45" t="s">
        <v>324</v>
      </c>
      <c r="C145" s="46" t="s">
        <v>830</v>
      </c>
      <c r="D145" s="43">
        <v>1000000</v>
      </c>
      <c r="E145" s="43">
        <v>1086114.75</v>
      </c>
      <c r="F145" s="38">
        <f t="shared" si="4"/>
        <v>-86114.75</v>
      </c>
    </row>
    <row r="146" spans="1:9" s="47" customFormat="1" ht="114.75" customHeight="1" x14ac:dyDescent="0.2">
      <c r="A146" s="44" t="s">
        <v>831</v>
      </c>
      <c r="B146" s="45" t="s">
        <v>324</v>
      </c>
      <c r="C146" s="46" t="s">
        <v>832</v>
      </c>
      <c r="D146" s="43">
        <f>D149+D152+D154+D147</f>
        <v>200000</v>
      </c>
      <c r="E146" s="43">
        <f>E149+E152+E154+E147</f>
        <v>172981.67</v>
      </c>
      <c r="F146" s="38">
        <f t="shared" si="4"/>
        <v>27018.329999999987</v>
      </c>
      <c r="I146" s="55"/>
    </row>
    <row r="147" spans="1:9" s="47" customFormat="1" ht="52.5" customHeight="1" x14ac:dyDescent="0.2">
      <c r="A147" s="44" t="s">
        <v>833</v>
      </c>
      <c r="B147" s="45" t="s">
        <v>324</v>
      </c>
      <c r="C147" s="46" t="s">
        <v>834</v>
      </c>
      <c r="D147" s="43">
        <f>D148</f>
        <v>0</v>
      </c>
      <c r="E147" s="43">
        <f>E148</f>
        <v>0</v>
      </c>
      <c r="F147" s="38">
        <f t="shared" si="4"/>
        <v>0</v>
      </c>
      <c r="I147" s="55"/>
    </row>
    <row r="148" spans="1:9" s="47" customFormat="1" ht="53.25" customHeight="1" x14ac:dyDescent="0.2">
      <c r="A148" s="44" t="s">
        <v>833</v>
      </c>
      <c r="B148" s="45" t="s">
        <v>324</v>
      </c>
      <c r="C148" s="46" t="s">
        <v>835</v>
      </c>
      <c r="D148" s="43">
        <v>0</v>
      </c>
      <c r="E148" s="43">
        <v>0</v>
      </c>
      <c r="F148" s="38">
        <f t="shared" si="4"/>
        <v>0</v>
      </c>
      <c r="I148" s="55"/>
    </row>
    <row r="149" spans="1:9" s="47" customFormat="1" ht="51.75" customHeight="1" x14ac:dyDescent="0.2">
      <c r="A149" s="44" t="s">
        <v>836</v>
      </c>
      <c r="B149" s="45" t="s">
        <v>324</v>
      </c>
      <c r="C149" s="46" t="s">
        <v>837</v>
      </c>
      <c r="D149" s="43">
        <f>D150</f>
        <v>200000</v>
      </c>
      <c r="E149" s="43">
        <f>E150+E151</f>
        <v>172981.67</v>
      </c>
      <c r="F149" s="38">
        <f t="shared" si="4"/>
        <v>27018.329999999987</v>
      </c>
    </row>
    <row r="150" spans="1:9" s="47" customFormat="1" ht="51.75" customHeight="1" x14ac:dyDescent="0.2">
      <c r="A150" s="44" t="s">
        <v>836</v>
      </c>
      <c r="B150" s="45" t="s">
        <v>324</v>
      </c>
      <c r="C150" s="46" t="s">
        <v>838</v>
      </c>
      <c r="D150" s="43">
        <v>200000</v>
      </c>
      <c r="E150" s="43">
        <v>172981.67</v>
      </c>
      <c r="F150" s="38">
        <f t="shared" si="4"/>
        <v>27018.329999999987</v>
      </c>
    </row>
    <row r="151" spans="1:9" s="47" customFormat="1" ht="51.75" customHeight="1" x14ac:dyDescent="0.2">
      <c r="A151" s="44" t="s">
        <v>836</v>
      </c>
      <c r="B151" s="45" t="s">
        <v>324</v>
      </c>
      <c r="C151" s="46" t="s">
        <v>839</v>
      </c>
      <c r="D151" s="43">
        <v>0</v>
      </c>
      <c r="E151" s="43">
        <v>0</v>
      </c>
      <c r="F151" s="38">
        <f t="shared" si="4"/>
        <v>0</v>
      </c>
    </row>
    <row r="152" spans="1:9" s="47" customFormat="1" ht="40.5" customHeight="1" x14ac:dyDescent="0.2">
      <c r="A152" s="44" t="s">
        <v>840</v>
      </c>
      <c r="B152" s="45" t="s">
        <v>324</v>
      </c>
      <c r="C152" s="46" t="s">
        <v>841</v>
      </c>
      <c r="D152" s="43">
        <f>D153</f>
        <v>0</v>
      </c>
      <c r="E152" s="43">
        <f>E153</f>
        <v>0</v>
      </c>
      <c r="F152" s="38">
        <f t="shared" si="4"/>
        <v>0</v>
      </c>
    </row>
    <row r="153" spans="1:9" s="47" customFormat="1" ht="42.75" customHeight="1" x14ac:dyDescent="0.2">
      <c r="A153" s="44" t="s">
        <v>840</v>
      </c>
      <c r="B153" s="45" t="s">
        <v>324</v>
      </c>
      <c r="C153" s="46" t="s">
        <v>842</v>
      </c>
      <c r="D153" s="43">
        <v>0</v>
      </c>
      <c r="E153" s="43">
        <v>0</v>
      </c>
      <c r="F153" s="38">
        <f t="shared" si="4"/>
        <v>0</v>
      </c>
    </row>
    <row r="154" spans="1:9" s="47" customFormat="1" ht="29.25" customHeight="1" x14ac:dyDescent="0.2">
      <c r="A154" s="44" t="s">
        <v>843</v>
      </c>
      <c r="B154" s="45" t="s">
        <v>324</v>
      </c>
      <c r="C154" s="46" t="s">
        <v>844</v>
      </c>
      <c r="D154" s="43">
        <f>D155</f>
        <v>0</v>
      </c>
      <c r="E154" s="43">
        <f>E155</f>
        <v>0</v>
      </c>
      <c r="F154" s="38">
        <f t="shared" si="4"/>
        <v>0</v>
      </c>
    </row>
    <row r="155" spans="1:9" s="47" customFormat="1" ht="30.75" customHeight="1" x14ac:dyDescent="0.2">
      <c r="A155" s="44" t="s">
        <v>843</v>
      </c>
      <c r="B155" s="45" t="s">
        <v>324</v>
      </c>
      <c r="C155" s="46" t="s">
        <v>845</v>
      </c>
      <c r="D155" s="43">
        <v>0</v>
      </c>
      <c r="E155" s="43">
        <v>0</v>
      </c>
      <c r="F155" s="38">
        <f t="shared" si="4"/>
        <v>0</v>
      </c>
    </row>
    <row r="156" spans="1:9" s="47" customFormat="1" ht="74.25" customHeight="1" x14ac:dyDescent="0.2">
      <c r="A156" s="49" t="s">
        <v>846</v>
      </c>
      <c r="B156" s="45" t="s">
        <v>324</v>
      </c>
      <c r="C156" s="46" t="s">
        <v>847</v>
      </c>
      <c r="D156" s="43">
        <f>D157</f>
        <v>1000</v>
      </c>
      <c r="E156" s="43">
        <f>E157</f>
        <v>0</v>
      </c>
      <c r="F156" s="38">
        <f t="shared" si="4"/>
        <v>1000</v>
      </c>
    </row>
    <row r="157" spans="1:9" s="47" customFormat="1" ht="75" customHeight="1" x14ac:dyDescent="0.2">
      <c r="A157" s="49" t="s">
        <v>846</v>
      </c>
      <c r="B157" s="45" t="s">
        <v>324</v>
      </c>
      <c r="C157" s="46" t="s">
        <v>848</v>
      </c>
      <c r="D157" s="43">
        <v>1000</v>
      </c>
      <c r="E157" s="43">
        <v>0</v>
      </c>
      <c r="F157" s="38">
        <f t="shared" si="4"/>
        <v>1000</v>
      </c>
    </row>
    <row r="158" spans="1:9" s="47" customFormat="1" ht="37.5" customHeight="1" x14ac:dyDescent="0.2">
      <c r="A158" s="44" t="s">
        <v>849</v>
      </c>
      <c r="B158" s="45" t="s">
        <v>324</v>
      </c>
      <c r="C158" s="46" t="s">
        <v>850</v>
      </c>
      <c r="D158" s="43">
        <f>D161+D159</f>
        <v>130000</v>
      </c>
      <c r="E158" s="43">
        <f>E161+E159</f>
        <v>108113.34</v>
      </c>
      <c r="F158" s="38">
        <f t="shared" si="4"/>
        <v>21886.660000000003</v>
      </c>
    </row>
    <row r="159" spans="1:9" s="47" customFormat="1" ht="56.25" customHeight="1" x14ac:dyDescent="0.2">
      <c r="A159" s="49" t="s">
        <v>851</v>
      </c>
      <c r="B159" s="45" t="s">
        <v>324</v>
      </c>
      <c r="C159" s="46" t="s">
        <v>852</v>
      </c>
      <c r="D159" s="43">
        <f>D160</f>
        <v>0</v>
      </c>
      <c r="E159" s="43">
        <f>E160</f>
        <v>0</v>
      </c>
      <c r="F159" s="38">
        <f t="shared" si="4"/>
        <v>0</v>
      </c>
    </row>
    <row r="160" spans="1:9" s="47" customFormat="1" ht="69" customHeight="1" x14ac:dyDescent="0.2">
      <c r="A160" s="49" t="s">
        <v>853</v>
      </c>
      <c r="B160" s="45" t="s">
        <v>324</v>
      </c>
      <c r="C160" s="46" t="s">
        <v>854</v>
      </c>
      <c r="D160" s="43">
        <v>0</v>
      </c>
      <c r="E160" s="43">
        <v>0</v>
      </c>
      <c r="F160" s="38">
        <f t="shared" si="4"/>
        <v>0</v>
      </c>
    </row>
    <row r="161" spans="1:6" s="47" customFormat="1" ht="38.25" customHeight="1" x14ac:dyDescent="0.2">
      <c r="A161" s="44" t="s">
        <v>855</v>
      </c>
      <c r="B161" s="45" t="s">
        <v>324</v>
      </c>
      <c r="C161" s="46" t="s">
        <v>856</v>
      </c>
      <c r="D161" s="43">
        <f>D162</f>
        <v>130000</v>
      </c>
      <c r="E161" s="43">
        <f>E162</f>
        <v>108113.34</v>
      </c>
      <c r="F161" s="38">
        <f t="shared" si="4"/>
        <v>21886.660000000003</v>
      </c>
    </row>
    <row r="162" spans="1:6" s="47" customFormat="1" ht="36.75" customHeight="1" x14ac:dyDescent="0.2">
      <c r="A162" s="44" t="s">
        <v>855</v>
      </c>
      <c r="B162" s="45" t="s">
        <v>324</v>
      </c>
      <c r="C162" s="46" t="s">
        <v>857</v>
      </c>
      <c r="D162" s="43">
        <v>130000</v>
      </c>
      <c r="E162" s="43">
        <v>108113.34</v>
      </c>
      <c r="F162" s="38">
        <f t="shared" si="4"/>
        <v>21886.660000000003</v>
      </c>
    </row>
    <row r="163" spans="1:6" s="47" customFormat="1" ht="74.25" customHeight="1" x14ac:dyDescent="0.2">
      <c r="A163" s="44" t="s">
        <v>858</v>
      </c>
      <c r="B163" s="45" t="s">
        <v>324</v>
      </c>
      <c r="C163" s="46" t="s">
        <v>859</v>
      </c>
      <c r="D163" s="43">
        <f>D164+D165</f>
        <v>100000</v>
      </c>
      <c r="E163" s="43">
        <f>E164+E165</f>
        <v>33000</v>
      </c>
      <c r="F163" s="38">
        <f t="shared" si="4"/>
        <v>67000</v>
      </c>
    </row>
    <row r="164" spans="1:6" s="47" customFormat="1" ht="88.5" customHeight="1" x14ac:dyDescent="0.2">
      <c r="A164" s="44" t="s">
        <v>860</v>
      </c>
      <c r="B164" s="45" t="s">
        <v>324</v>
      </c>
      <c r="C164" s="46" t="s">
        <v>861</v>
      </c>
      <c r="D164" s="43">
        <v>100000</v>
      </c>
      <c r="E164" s="43">
        <v>30000</v>
      </c>
      <c r="F164" s="38">
        <f t="shared" si="4"/>
        <v>70000</v>
      </c>
    </row>
    <row r="165" spans="1:6" s="47" customFormat="1" ht="86.25" customHeight="1" x14ac:dyDescent="0.2">
      <c r="A165" s="44" t="s">
        <v>860</v>
      </c>
      <c r="B165" s="45" t="s">
        <v>324</v>
      </c>
      <c r="C165" s="46" t="s">
        <v>862</v>
      </c>
      <c r="D165" s="43">
        <v>0</v>
      </c>
      <c r="E165" s="43">
        <v>3000</v>
      </c>
      <c r="F165" s="38">
        <f t="shared" si="4"/>
        <v>-3000</v>
      </c>
    </row>
    <row r="166" spans="1:6" s="47" customFormat="1" ht="89.25" customHeight="1" x14ac:dyDescent="0.2">
      <c r="A166" s="44" t="s">
        <v>863</v>
      </c>
      <c r="B166" s="45" t="s">
        <v>324</v>
      </c>
      <c r="C166" s="46" t="s">
        <v>864</v>
      </c>
      <c r="D166" s="43">
        <f>D168+D167+D169</f>
        <v>362000</v>
      </c>
      <c r="E166" s="43">
        <f>E168+E167+E169</f>
        <v>612197.31999999995</v>
      </c>
      <c r="F166" s="38">
        <f t="shared" si="4"/>
        <v>-250197.31999999995</v>
      </c>
    </row>
    <row r="167" spans="1:6" s="47" customFormat="1" ht="90" customHeight="1" x14ac:dyDescent="0.2">
      <c r="A167" s="44" t="s">
        <v>863</v>
      </c>
      <c r="B167" s="45" t="s">
        <v>324</v>
      </c>
      <c r="C167" s="46" t="s">
        <v>1031</v>
      </c>
      <c r="D167" s="43">
        <v>55000</v>
      </c>
      <c r="E167" s="43">
        <v>53610.9</v>
      </c>
      <c r="F167" s="38">
        <f>D167-E167</f>
        <v>1389.0999999999985</v>
      </c>
    </row>
    <row r="168" spans="1:6" s="47" customFormat="1" ht="87" customHeight="1" x14ac:dyDescent="0.2">
      <c r="A168" s="44" t="s">
        <v>863</v>
      </c>
      <c r="B168" s="45" t="s">
        <v>324</v>
      </c>
      <c r="C168" s="46" t="s">
        <v>865</v>
      </c>
      <c r="D168" s="43">
        <v>292000</v>
      </c>
      <c r="E168" s="43">
        <v>540511.48</v>
      </c>
      <c r="F168" s="38">
        <f t="shared" si="4"/>
        <v>-248511.47999999998</v>
      </c>
    </row>
    <row r="169" spans="1:6" s="47" customFormat="1" ht="89.25" customHeight="1" x14ac:dyDescent="0.2">
      <c r="A169" s="44" t="s">
        <v>863</v>
      </c>
      <c r="B169" s="45" t="s">
        <v>324</v>
      </c>
      <c r="C169" s="46" t="s">
        <v>866</v>
      </c>
      <c r="D169" s="43">
        <v>15000</v>
      </c>
      <c r="E169" s="43">
        <v>18074.939999999999</v>
      </c>
      <c r="F169" s="38">
        <f>D169-E169</f>
        <v>-3074.9399999999987</v>
      </c>
    </row>
    <row r="170" spans="1:6" s="47" customFormat="1" ht="59.25" customHeight="1" x14ac:dyDescent="0.2">
      <c r="A170" s="49" t="s">
        <v>867</v>
      </c>
      <c r="B170" s="45" t="s">
        <v>324</v>
      </c>
      <c r="C170" s="46" t="s">
        <v>868</v>
      </c>
      <c r="D170" s="43">
        <f>D171</f>
        <v>0</v>
      </c>
      <c r="E170" s="43">
        <f>E171</f>
        <v>3000</v>
      </c>
      <c r="F170" s="38">
        <f t="shared" si="4"/>
        <v>-3000</v>
      </c>
    </row>
    <row r="171" spans="1:6" s="47" customFormat="1" ht="78" customHeight="1" x14ac:dyDescent="0.2">
      <c r="A171" s="49" t="s">
        <v>869</v>
      </c>
      <c r="B171" s="45" t="s">
        <v>324</v>
      </c>
      <c r="C171" s="46" t="s">
        <v>870</v>
      </c>
      <c r="D171" s="43">
        <v>0</v>
      </c>
      <c r="E171" s="43">
        <v>3000</v>
      </c>
      <c r="F171" s="38">
        <f t="shared" si="4"/>
        <v>-3000</v>
      </c>
    </row>
    <row r="172" spans="1:6" s="47" customFormat="1" ht="34.5" customHeight="1" x14ac:dyDescent="0.2">
      <c r="A172" s="44" t="s">
        <v>871</v>
      </c>
      <c r="B172" s="45" t="s">
        <v>324</v>
      </c>
      <c r="C172" s="46" t="s">
        <v>872</v>
      </c>
      <c r="D172" s="43">
        <f>D173</f>
        <v>2918000</v>
      </c>
      <c r="E172" s="43">
        <f>E173</f>
        <v>2445239.06</v>
      </c>
      <c r="F172" s="38">
        <f t="shared" si="4"/>
        <v>472760.93999999994</v>
      </c>
    </row>
    <row r="173" spans="1:6" s="47" customFormat="1" ht="48" customHeight="1" x14ac:dyDescent="0.2">
      <c r="A173" s="44" t="s">
        <v>873</v>
      </c>
      <c r="B173" s="45" t="s">
        <v>324</v>
      </c>
      <c r="C173" s="46" t="s">
        <v>874</v>
      </c>
      <c r="D173" s="43">
        <f>D175+D177+D178+D179+D182+D183+D180+D181</f>
        <v>2918000</v>
      </c>
      <c r="E173" s="43">
        <f>E175+E177+E178+E179+E182+E183+E176+E181+E174+E180</f>
        <v>2445239.06</v>
      </c>
      <c r="F173" s="38">
        <f t="shared" si="4"/>
        <v>472760.93999999994</v>
      </c>
    </row>
    <row r="174" spans="1:6" s="47" customFormat="1" ht="48" customHeight="1" x14ac:dyDescent="0.2">
      <c r="A174" s="44" t="s">
        <v>873</v>
      </c>
      <c r="B174" s="45" t="s">
        <v>324</v>
      </c>
      <c r="C174" s="46" t="s">
        <v>875</v>
      </c>
      <c r="D174" s="43">
        <v>0</v>
      </c>
      <c r="E174" s="43">
        <v>0</v>
      </c>
      <c r="F174" s="38">
        <f t="shared" ref="F174:F186" si="6">D174-E174</f>
        <v>0</v>
      </c>
    </row>
    <row r="175" spans="1:6" s="47" customFormat="1" ht="51" customHeight="1" x14ac:dyDescent="0.2">
      <c r="A175" s="44" t="s">
        <v>873</v>
      </c>
      <c r="B175" s="45" t="s">
        <v>324</v>
      </c>
      <c r="C175" s="46" t="s">
        <v>876</v>
      </c>
      <c r="D175" s="43">
        <v>600000</v>
      </c>
      <c r="E175" s="43">
        <v>524817.80000000005</v>
      </c>
      <c r="F175" s="38">
        <f t="shared" si="6"/>
        <v>75182.199999999953</v>
      </c>
    </row>
    <row r="176" spans="1:6" s="47" customFormat="1" ht="51" customHeight="1" x14ac:dyDescent="0.2">
      <c r="A176" s="44" t="s">
        <v>873</v>
      </c>
      <c r="B176" s="45" t="s">
        <v>324</v>
      </c>
      <c r="C176" s="46" t="s">
        <v>877</v>
      </c>
      <c r="D176" s="43">
        <v>0</v>
      </c>
      <c r="E176" s="43">
        <v>0</v>
      </c>
      <c r="F176" s="38">
        <f t="shared" si="6"/>
        <v>0</v>
      </c>
    </row>
    <row r="177" spans="1:6" s="47" customFormat="1" ht="49.5" customHeight="1" x14ac:dyDescent="0.2">
      <c r="A177" s="44" t="s">
        <v>873</v>
      </c>
      <c r="B177" s="45" t="s">
        <v>324</v>
      </c>
      <c r="C177" s="46" t="s">
        <v>878</v>
      </c>
      <c r="D177" s="43">
        <v>0</v>
      </c>
      <c r="E177" s="43">
        <v>10500</v>
      </c>
      <c r="F177" s="38">
        <f t="shared" si="6"/>
        <v>-10500</v>
      </c>
    </row>
    <row r="178" spans="1:6" s="47" customFormat="1" ht="51.75" customHeight="1" x14ac:dyDescent="0.2">
      <c r="A178" s="44" t="s">
        <v>873</v>
      </c>
      <c r="B178" s="45" t="s">
        <v>324</v>
      </c>
      <c r="C178" s="46" t="s">
        <v>879</v>
      </c>
      <c r="D178" s="43">
        <v>1740000</v>
      </c>
      <c r="E178" s="43">
        <v>1289444.5</v>
      </c>
      <c r="F178" s="38">
        <f t="shared" si="6"/>
        <v>450555.5</v>
      </c>
    </row>
    <row r="179" spans="1:6" s="47" customFormat="1" ht="52.5" customHeight="1" x14ac:dyDescent="0.2">
      <c r="A179" s="44" t="s">
        <v>873</v>
      </c>
      <c r="B179" s="45" t="s">
        <v>324</v>
      </c>
      <c r="C179" s="46" t="s">
        <v>880</v>
      </c>
      <c r="D179" s="43">
        <v>45000</v>
      </c>
      <c r="E179" s="43">
        <v>149911.54</v>
      </c>
      <c r="F179" s="38">
        <f t="shared" si="6"/>
        <v>-104911.54000000001</v>
      </c>
    </row>
    <row r="180" spans="1:6" s="47" customFormat="1" ht="52.5" customHeight="1" x14ac:dyDescent="0.2">
      <c r="A180" s="44" t="s">
        <v>873</v>
      </c>
      <c r="B180" s="45" t="s">
        <v>324</v>
      </c>
      <c r="C180" s="46" t="s">
        <v>881</v>
      </c>
      <c r="D180" s="43">
        <v>0</v>
      </c>
      <c r="E180" s="43">
        <v>0</v>
      </c>
      <c r="F180" s="38">
        <f>D180-E180</f>
        <v>0</v>
      </c>
    </row>
    <row r="181" spans="1:6" s="47" customFormat="1" ht="52.5" customHeight="1" x14ac:dyDescent="0.2">
      <c r="A181" s="44" t="s">
        <v>873</v>
      </c>
      <c r="B181" s="45" t="s">
        <v>324</v>
      </c>
      <c r="C181" s="46" t="s">
        <v>882</v>
      </c>
      <c r="D181" s="43">
        <v>50000</v>
      </c>
      <c r="E181" s="43">
        <v>59882.62</v>
      </c>
      <c r="F181" s="38">
        <f t="shared" si="6"/>
        <v>-9882.6200000000026</v>
      </c>
    </row>
    <row r="182" spans="1:6" s="47" customFormat="1" ht="54.75" customHeight="1" x14ac:dyDescent="0.2">
      <c r="A182" s="44" t="s">
        <v>873</v>
      </c>
      <c r="B182" s="45" t="s">
        <v>324</v>
      </c>
      <c r="C182" s="46" t="s">
        <v>883</v>
      </c>
      <c r="D182" s="43">
        <v>483000</v>
      </c>
      <c r="E182" s="43">
        <v>409682.6</v>
      </c>
      <c r="F182" s="38">
        <f t="shared" si="6"/>
        <v>73317.400000000023</v>
      </c>
    </row>
    <row r="183" spans="1:6" s="47" customFormat="1" ht="53.25" customHeight="1" x14ac:dyDescent="0.2">
      <c r="A183" s="44" t="s">
        <v>873</v>
      </c>
      <c r="B183" s="45" t="s">
        <v>324</v>
      </c>
      <c r="C183" s="46" t="s">
        <v>884</v>
      </c>
      <c r="D183" s="43">
        <v>0</v>
      </c>
      <c r="E183" s="43">
        <v>1000</v>
      </c>
      <c r="F183" s="38">
        <f t="shared" si="6"/>
        <v>-1000</v>
      </c>
    </row>
    <row r="184" spans="1:6" s="47" customFormat="1" ht="12.75" x14ac:dyDescent="0.2">
      <c r="A184" s="44" t="s">
        <v>885</v>
      </c>
      <c r="B184" s="45" t="s">
        <v>324</v>
      </c>
      <c r="C184" s="46" t="s">
        <v>886</v>
      </c>
      <c r="D184" s="43">
        <f>D185+D191</f>
        <v>0</v>
      </c>
      <c r="E184" s="43">
        <f>E185+E191</f>
        <v>16438.150000000001</v>
      </c>
      <c r="F184" s="38">
        <f t="shared" si="6"/>
        <v>-16438.150000000001</v>
      </c>
    </row>
    <row r="185" spans="1:6" s="47" customFormat="1" ht="12.75" x14ac:dyDescent="0.2">
      <c r="A185" s="44" t="s">
        <v>887</v>
      </c>
      <c r="B185" s="45" t="s">
        <v>324</v>
      </c>
      <c r="C185" s="46" t="s">
        <v>888</v>
      </c>
      <c r="D185" s="43">
        <f>D186</f>
        <v>0</v>
      </c>
      <c r="E185" s="43">
        <f>E186</f>
        <v>16438.150000000001</v>
      </c>
      <c r="F185" s="38">
        <f t="shared" si="6"/>
        <v>-16438.150000000001</v>
      </c>
    </row>
    <row r="186" spans="1:6" s="47" customFormat="1" ht="27" customHeight="1" x14ac:dyDescent="0.2">
      <c r="A186" s="44" t="s">
        <v>889</v>
      </c>
      <c r="B186" s="45" t="s">
        <v>324</v>
      </c>
      <c r="C186" s="46" t="s">
        <v>890</v>
      </c>
      <c r="D186" s="43">
        <f>D187+D190</f>
        <v>0</v>
      </c>
      <c r="E186" s="43">
        <f>E187+E190+E188+E189</f>
        <v>16438.150000000001</v>
      </c>
      <c r="F186" s="38">
        <f t="shared" si="6"/>
        <v>-16438.150000000001</v>
      </c>
    </row>
    <row r="187" spans="1:6" s="47" customFormat="1" ht="25.5" customHeight="1" x14ac:dyDescent="0.2">
      <c r="A187" s="44" t="s">
        <v>889</v>
      </c>
      <c r="B187" s="45" t="s">
        <v>324</v>
      </c>
      <c r="C187" s="46" t="s">
        <v>891</v>
      </c>
      <c r="D187" s="43">
        <v>0</v>
      </c>
      <c r="E187" s="43">
        <v>32459.14</v>
      </c>
      <c r="F187" s="38">
        <f>D187-E187</f>
        <v>-32459.14</v>
      </c>
    </row>
    <row r="188" spans="1:6" s="47" customFormat="1" ht="33.75" x14ac:dyDescent="0.2">
      <c r="A188" s="44" t="s">
        <v>889</v>
      </c>
      <c r="B188" s="45" t="s">
        <v>324</v>
      </c>
      <c r="C188" s="46" t="s">
        <v>892</v>
      </c>
      <c r="D188" s="43">
        <v>0</v>
      </c>
      <c r="E188" s="43">
        <v>0</v>
      </c>
      <c r="F188" s="38">
        <f>D188-E188</f>
        <v>0</v>
      </c>
    </row>
    <row r="189" spans="1:6" s="47" customFormat="1" ht="33.75" x14ac:dyDescent="0.2">
      <c r="A189" s="44" t="s">
        <v>889</v>
      </c>
      <c r="B189" s="45" t="s">
        <v>324</v>
      </c>
      <c r="C189" s="46" t="s">
        <v>893</v>
      </c>
      <c r="D189" s="43">
        <v>0</v>
      </c>
      <c r="E189" s="43">
        <v>0</v>
      </c>
      <c r="F189" s="38">
        <f>D189-E189</f>
        <v>0</v>
      </c>
    </row>
    <row r="190" spans="1:6" s="47" customFormat="1" ht="33.75" x14ac:dyDescent="0.2">
      <c r="A190" s="44" t="s">
        <v>889</v>
      </c>
      <c r="B190" s="45" t="s">
        <v>324</v>
      </c>
      <c r="C190" s="46" t="s">
        <v>894</v>
      </c>
      <c r="D190" s="43">
        <v>0</v>
      </c>
      <c r="E190" s="43">
        <v>-16020.99</v>
      </c>
      <c r="F190" s="38">
        <f t="shared" ref="F190:F253" si="7">D190-E190</f>
        <v>16020.99</v>
      </c>
    </row>
    <row r="191" spans="1:6" s="47" customFormat="1" ht="17.25" customHeight="1" x14ac:dyDescent="0.2">
      <c r="A191" s="44" t="s">
        <v>376</v>
      </c>
      <c r="B191" s="45" t="s">
        <v>324</v>
      </c>
      <c r="C191" s="46" t="s">
        <v>377</v>
      </c>
      <c r="D191" s="43">
        <f>D192</f>
        <v>0</v>
      </c>
      <c r="E191" s="43">
        <f>E192</f>
        <v>0</v>
      </c>
      <c r="F191" s="38">
        <f t="shared" si="7"/>
        <v>0</v>
      </c>
    </row>
    <row r="192" spans="1:6" s="47" customFormat="1" ht="28.5" customHeight="1" x14ac:dyDescent="0.2">
      <c r="A192" s="44" t="s">
        <v>378</v>
      </c>
      <c r="B192" s="45" t="s">
        <v>324</v>
      </c>
      <c r="C192" s="46" t="s">
        <v>379</v>
      </c>
      <c r="D192" s="43">
        <f>D193</f>
        <v>0</v>
      </c>
      <c r="E192" s="43">
        <f>E193</f>
        <v>0</v>
      </c>
      <c r="F192" s="38">
        <f t="shared" si="7"/>
        <v>0</v>
      </c>
    </row>
    <row r="193" spans="1:6" s="47" customFormat="1" ht="22.5" x14ac:dyDescent="0.2">
      <c r="A193" s="44" t="s">
        <v>378</v>
      </c>
      <c r="B193" s="45" t="s">
        <v>324</v>
      </c>
      <c r="C193" s="46" t="s">
        <v>380</v>
      </c>
      <c r="D193" s="43">
        <v>0</v>
      </c>
      <c r="E193" s="43">
        <v>0</v>
      </c>
      <c r="F193" s="38">
        <f t="shared" si="7"/>
        <v>0</v>
      </c>
    </row>
    <row r="194" spans="1:6" s="47" customFormat="1" ht="12.75" x14ac:dyDescent="0.2">
      <c r="A194" s="44" t="s">
        <v>381</v>
      </c>
      <c r="B194" s="45" t="s">
        <v>324</v>
      </c>
      <c r="C194" s="46" t="s">
        <v>382</v>
      </c>
      <c r="D194" s="43">
        <f>D196+D206+D226+D278+D257+D291+D275+D262+D200+D203</f>
        <v>513698564.99000001</v>
      </c>
      <c r="E194" s="43">
        <f>E196+E206+E226+E278+E257+E291+E275+E262+E200+E203</f>
        <v>537560538.17000008</v>
      </c>
      <c r="F194" s="38">
        <f t="shared" si="7"/>
        <v>-23861973.180000067</v>
      </c>
    </row>
    <row r="195" spans="1:6" s="47" customFormat="1" ht="44.25" customHeight="1" x14ac:dyDescent="0.2">
      <c r="A195" s="44" t="s">
        <v>383</v>
      </c>
      <c r="B195" s="45" t="s">
        <v>324</v>
      </c>
      <c r="C195" s="46" t="s">
        <v>384</v>
      </c>
      <c r="D195" s="43">
        <f>D196+D206+D226+D252+D262+D200+D278+D203</f>
        <v>557698564.99000001</v>
      </c>
      <c r="E195" s="43">
        <f>E206+E226+E252+E262+E200+E278+E203</f>
        <v>549004721.42000008</v>
      </c>
      <c r="F195" s="38">
        <f t="shared" si="7"/>
        <v>8693843.5699999332</v>
      </c>
    </row>
    <row r="196" spans="1:6" s="47" customFormat="1" ht="33.75" hidden="1" x14ac:dyDescent="0.2">
      <c r="A196" s="44" t="s">
        <v>385</v>
      </c>
      <c r="B196" s="45" t="s">
        <v>324</v>
      </c>
      <c r="C196" s="46" t="s">
        <v>386</v>
      </c>
      <c r="D196" s="43">
        <f>D197</f>
        <v>0</v>
      </c>
      <c r="E196" s="43">
        <f t="shared" ref="D196:E198" si="8">E197</f>
        <v>0</v>
      </c>
      <c r="F196" s="38">
        <f t="shared" si="7"/>
        <v>0</v>
      </c>
    </row>
    <row r="197" spans="1:6" s="47" customFormat="1" ht="12.75" hidden="1" x14ac:dyDescent="0.2">
      <c r="A197" s="44" t="s">
        <v>387</v>
      </c>
      <c r="B197" s="45" t="s">
        <v>324</v>
      </c>
      <c r="C197" s="46" t="s">
        <v>388</v>
      </c>
      <c r="D197" s="43">
        <f t="shared" si="8"/>
        <v>0</v>
      </c>
      <c r="E197" s="43">
        <f t="shared" si="8"/>
        <v>0</v>
      </c>
      <c r="F197" s="38">
        <f t="shared" si="7"/>
        <v>0</v>
      </c>
    </row>
    <row r="198" spans="1:6" s="47" customFormat="1" ht="22.5" hidden="1" x14ac:dyDescent="0.2">
      <c r="A198" s="44" t="s">
        <v>389</v>
      </c>
      <c r="B198" s="45" t="s">
        <v>324</v>
      </c>
      <c r="C198" s="46" t="s">
        <v>390</v>
      </c>
      <c r="D198" s="43">
        <f t="shared" si="8"/>
        <v>0</v>
      </c>
      <c r="E198" s="43">
        <f t="shared" si="8"/>
        <v>0</v>
      </c>
      <c r="F198" s="38">
        <f t="shared" si="7"/>
        <v>0</v>
      </c>
    </row>
    <row r="199" spans="1:6" s="47" customFormat="1" ht="22.5" hidden="1" x14ac:dyDescent="0.2">
      <c r="A199" s="44" t="s">
        <v>389</v>
      </c>
      <c r="B199" s="45" t="s">
        <v>324</v>
      </c>
      <c r="C199" s="46" t="s">
        <v>391</v>
      </c>
      <c r="D199" s="43">
        <v>0</v>
      </c>
      <c r="E199" s="43">
        <v>0</v>
      </c>
      <c r="F199" s="38">
        <f t="shared" si="7"/>
        <v>0</v>
      </c>
    </row>
    <row r="200" spans="1:6" s="47" customFormat="1" ht="22.5" hidden="1" x14ac:dyDescent="0.2">
      <c r="A200" s="44" t="s">
        <v>392</v>
      </c>
      <c r="B200" s="45" t="s">
        <v>324</v>
      </c>
      <c r="C200" s="46" t="s">
        <v>393</v>
      </c>
      <c r="D200" s="43">
        <f>D201</f>
        <v>0</v>
      </c>
      <c r="E200" s="43">
        <f>E201</f>
        <v>0</v>
      </c>
      <c r="F200" s="38">
        <f t="shared" si="7"/>
        <v>0</v>
      </c>
    </row>
    <row r="201" spans="1:6" s="47" customFormat="1" ht="27" hidden="1" customHeight="1" x14ac:dyDescent="0.2">
      <c r="A201" s="56" t="s">
        <v>394</v>
      </c>
      <c r="B201" s="45" t="s">
        <v>324</v>
      </c>
      <c r="C201" s="46" t="s">
        <v>395</v>
      </c>
      <c r="D201" s="43">
        <f>D202</f>
        <v>0</v>
      </c>
      <c r="E201" s="43">
        <f>E202</f>
        <v>0</v>
      </c>
      <c r="F201" s="38">
        <f t="shared" si="7"/>
        <v>0</v>
      </c>
    </row>
    <row r="202" spans="1:6" s="47" customFormat="1" ht="26.25" hidden="1" customHeight="1" x14ac:dyDescent="0.2">
      <c r="A202" s="44" t="s">
        <v>396</v>
      </c>
      <c r="B202" s="45" t="s">
        <v>324</v>
      </c>
      <c r="C202" s="46" t="s">
        <v>397</v>
      </c>
      <c r="D202" s="43">
        <v>0</v>
      </c>
      <c r="E202" s="43">
        <v>0</v>
      </c>
      <c r="F202" s="38">
        <f t="shared" si="7"/>
        <v>0</v>
      </c>
    </row>
    <row r="203" spans="1:6" s="47" customFormat="1" ht="26.25" customHeight="1" x14ac:dyDescent="0.2">
      <c r="A203" s="44" t="s">
        <v>392</v>
      </c>
      <c r="B203" s="45" t="s">
        <v>324</v>
      </c>
      <c r="C203" s="46" t="s">
        <v>393</v>
      </c>
      <c r="D203" s="43">
        <f>D204</f>
        <v>8147000</v>
      </c>
      <c r="E203" s="43">
        <f>E204</f>
        <v>8147000</v>
      </c>
      <c r="F203" s="38">
        <f t="shared" si="7"/>
        <v>0</v>
      </c>
    </row>
    <row r="204" spans="1:6" s="47" customFormat="1" ht="36.75" customHeight="1" x14ac:dyDescent="0.2">
      <c r="A204" s="44" t="s">
        <v>398</v>
      </c>
      <c r="B204" s="45" t="s">
        <v>324</v>
      </c>
      <c r="C204" s="46" t="s">
        <v>399</v>
      </c>
      <c r="D204" s="43">
        <f>D205</f>
        <v>8147000</v>
      </c>
      <c r="E204" s="43">
        <f>E205</f>
        <v>8147000</v>
      </c>
      <c r="F204" s="38">
        <f t="shared" si="7"/>
        <v>0</v>
      </c>
    </row>
    <row r="205" spans="1:6" s="47" customFormat="1" ht="53.25" customHeight="1" x14ac:dyDescent="0.2">
      <c r="A205" s="44" t="s">
        <v>400</v>
      </c>
      <c r="B205" s="45" t="s">
        <v>324</v>
      </c>
      <c r="C205" s="46" t="s">
        <v>401</v>
      </c>
      <c r="D205" s="43">
        <v>8147000</v>
      </c>
      <c r="E205" s="43">
        <v>8147000</v>
      </c>
      <c r="F205" s="38">
        <f t="shared" si="7"/>
        <v>0</v>
      </c>
    </row>
    <row r="206" spans="1:6" s="47" customFormat="1" ht="39.75" customHeight="1" x14ac:dyDescent="0.2">
      <c r="A206" s="44" t="s">
        <v>402</v>
      </c>
      <c r="B206" s="45" t="s">
        <v>324</v>
      </c>
      <c r="C206" s="46" t="s">
        <v>403</v>
      </c>
      <c r="D206" s="43">
        <f>D218+D223+D215+D213</f>
        <v>75454286.989999995</v>
      </c>
      <c r="E206" s="43">
        <f>E218+E223+E215+E213</f>
        <v>72563677.670000002</v>
      </c>
      <c r="F206" s="38">
        <f t="shared" si="7"/>
        <v>2890609.3199999928</v>
      </c>
    </row>
    <row r="207" spans="1:6" s="47" customFormat="1" ht="54.75" hidden="1" customHeight="1" x14ac:dyDescent="0.2">
      <c r="A207" s="44" t="s">
        <v>404</v>
      </c>
      <c r="B207" s="45" t="s">
        <v>324</v>
      </c>
      <c r="C207" s="46" t="s">
        <v>405</v>
      </c>
      <c r="D207" s="43">
        <f>D208</f>
        <v>0</v>
      </c>
      <c r="E207" s="43">
        <f>E208</f>
        <v>0</v>
      </c>
      <c r="F207" s="38">
        <f t="shared" si="7"/>
        <v>0</v>
      </c>
    </row>
    <row r="208" spans="1:6" s="47" customFormat="1" ht="62.25" hidden="1" customHeight="1" x14ac:dyDescent="0.2">
      <c r="A208" s="44" t="s">
        <v>406</v>
      </c>
      <c r="B208" s="45" t="s">
        <v>324</v>
      </c>
      <c r="C208" s="46" t="s">
        <v>407</v>
      </c>
      <c r="D208" s="43">
        <f>D209</f>
        <v>0</v>
      </c>
      <c r="E208" s="43">
        <f>E209</f>
        <v>0</v>
      </c>
      <c r="F208" s="38">
        <f t="shared" si="7"/>
        <v>0</v>
      </c>
    </row>
    <row r="209" spans="1:6" s="47" customFormat="1" ht="65.25" hidden="1" customHeight="1" x14ac:dyDescent="0.2">
      <c r="A209" s="44" t="s">
        <v>406</v>
      </c>
      <c r="B209" s="45" t="s">
        <v>324</v>
      </c>
      <c r="C209" s="46" t="s">
        <v>408</v>
      </c>
      <c r="D209" s="43">
        <v>0</v>
      </c>
      <c r="E209" s="43">
        <v>0</v>
      </c>
      <c r="F209" s="38">
        <f t="shared" si="7"/>
        <v>0</v>
      </c>
    </row>
    <row r="210" spans="1:6" s="47" customFormat="1" ht="33" hidden="1" customHeight="1" x14ac:dyDescent="0.2">
      <c r="A210" s="44" t="s">
        <v>409</v>
      </c>
      <c r="B210" s="45" t="s">
        <v>324</v>
      </c>
      <c r="C210" s="46" t="s">
        <v>410</v>
      </c>
      <c r="D210" s="43">
        <f>D211</f>
        <v>0</v>
      </c>
      <c r="E210" s="43">
        <f>E211</f>
        <v>0</v>
      </c>
      <c r="F210" s="38">
        <f t="shared" si="7"/>
        <v>0</v>
      </c>
    </row>
    <row r="211" spans="1:6" s="47" customFormat="1" ht="41.25" hidden="1" customHeight="1" x14ac:dyDescent="0.2">
      <c r="A211" s="44" t="s">
        <v>411</v>
      </c>
      <c r="B211" s="45" t="s">
        <v>324</v>
      </c>
      <c r="C211" s="46" t="s">
        <v>412</v>
      </c>
      <c r="D211" s="43">
        <f>D212</f>
        <v>0</v>
      </c>
      <c r="E211" s="43">
        <f>E212</f>
        <v>0</v>
      </c>
      <c r="F211" s="38">
        <f t="shared" si="7"/>
        <v>0</v>
      </c>
    </row>
    <row r="212" spans="1:6" s="47" customFormat="1" ht="43.5" hidden="1" customHeight="1" x14ac:dyDescent="0.2">
      <c r="A212" s="44" t="s">
        <v>411</v>
      </c>
      <c r="B212" s="45" t="s">
        <v>324</v>
      </c>
      <c r="C212" s="46" t="s">
        <v>413</v>
      </c>
      <c r="D212" s="43">
        <v>0</v>
      </c>
      <c r="E212" s="43">
        <v>0</v>
      </c>
      <c r="F212" s="38">
        <f t="shared" si="7"/>
        <v>0</v>
      </c>
    </row>
    <row r="213" spans="1:6" s="47" customFormat="1" ht="48" hidden="1" customHeight="1" x14ac:dyDescent="0.2">
      <c r="A213" s="44" t="s">
        <v>414</v>
      </c>
      <c r="B213" s="45" t="s">
        <v>324</v>
      </c>
      <c r="C213" s="46" t="s">
        <v>405</v>
      </c>
      <c r="D213" s="43">
        <f>D214</f>
        <v>0</v>
      </c>
      <c r="E213" s="43">
        <f>E214</f>
        <v>0</v>
      </c>
      <c r="F213" s="38">
        <f t="shared" si="7"/>
        <v>0</v>
      </c>
    </row>
    <row r="214" spans="1:6" s="47" customFormat="1" ht="43.5" hidden="1" customHeight="1" x14ac:dyDescent="0.2">
      <c r="A214" s="44" t="s">
        <v>415</v>
      </c>
      <c r="B214" s="45" t="s">
        <v>324</v>
      </c>
      <c r="C214" s="46" t="s">
        <v>408</v>
      </c>
      <c r="D214" s="43">
        <v>0</v>
      </c>
      <c r="E214" s="43">
        <v>0</v>
      </c>
      <c r="F214" s="38">
        <f t="shared" si="7"/>
        <v>0</v>
      </c>
    </row>
    <row r="215" spans="1:6" s="47" customFormat="1" ht="27" hidden="1" customHeight="1" x14ac:dyDescent="0.2">
      <c r="A215" s="44" t="s">
        <v>416</v>
      </c>
      <c r="B215" s="45" t="s">
        <v>324</v>
      </c>
      <c r="C215" s="46" t="s">
        <v>417</v>
      </c>
      <c r="D215" s="43">
        <f>D216</f>
        <v>0</v>
      </c>
      <c r="E215" s="43">
        <f>E216</f>
        <v>0</v>
      </c>
      <c r="F215" s="38">
        <f t="shared" si="7"/>
        <v>0</v>
      </c>
    </row>
    <row r="216" spans="1:6" s="47" customFormat="1" ht="43.5" hidden="1" customHeight="1" x14ac:dyDescent="0.2">
      <c r="A216" s="44" t="s">
        <v>418</v>
      </c>
      <c r="B216" s="45" t="s">
        <v>324</v>
      </c>
      <c r="C216" s="46" t="s">
        <v>419</v>
      </c>
      <c r="D216" s="43">
        <v>0</v>
      </c>
      <c r="E216" s="43">
        <v>0</v>
      </c>
      <c r="F216" s="38">
        <f t="shared" si="7"/>
        <v>0</v>
      </c>
    </row>
    <row r="217" spans="1:6" s="47" customFormat="1" ht="14.25" customHeight="1" x14ac:dyDescent="0.2">
      <c r="A217" s="44" t="s">
        <v>420</v>
      </c>
      <c r="B217" s="45" t="s">
        <v>324</v>
      </c>
      <c r="C217" s="46" t="s">
        <v>421</v>
      </c>
      <c r="D217" s="43">
        <f>D218</f>
        <v>75454286.989999995</v>
      </c>
      <c r="E217" s="43">
        <f>E218</f>
        <v>72563677.670000002</v>
      </c>
      <c r="F217" s="38">
        <f t="shared" si="7"/>
        <v>2890609.3199999928</v>
      </c>
    </row>
    <row r="218" spans="1:6" s="47" customFormat="1" ht="30" customHeight="1" x14ac:dyDescent="0.2">
      <c r="A218" s="44" t="s">
        <v>422</v>
      </c>
      <c r="B218" s="45" t="s">
        <v>324</v>
      </c>
      <c r="C218" s="46" t="s">
        <v>423</v>
      </c>
      <c r="D218" s="43">
        <f>D219+D220+D221+D225+D224</f>
        <v>75454286.989999995</v>
      </c>
      <c r="E218" s="43">
        <f>E219+E220+E221+E225+E224</f>
        <v>72563677.670000002</v>
      </c>
      <c r="F218" s="38">
        <f>D218-E218</f>
        <v>2890609.3199999928</v>
      </c>
    </row>
    <row r="219" spans="1:6" s="47" customFormat="1" ht="30.75" customHeight="1" x14ac:dyDescent="0.2">
      <c r="A219" s="44" t="s">
        <v>422</v>
      </c>
      <c r="B219" s="45" t="s">
        <v>324</v>
      </c>
      <c r="C219" s="46" t="s">
        <v>424</v>
      </c>
      <c r="D219" s="43">
        <v>73490495.989999995</v>
      </c>
      <c r="E219" s="43">
        <v>70609463.439999998</v>
      </c>
      <c r="F219" s="38">
        <f>D219-E219</f>
        <v>2881032.549999997</v>
      </c>
    </row>
    <row r="220" spans="1:6" s="47" customFormat="1" ht="30.75" hidden="1" customHeight="1" x14ac:dyDescent="0.2">
      <c r="A220" s="44" t="s">
        <v>422</v>
      </c>
      <c r="B220" s="45" t="s">
        <v>324</v>
      </c>
      <c r="C220" s="46" t="s">
        <v>425</v>
      </c>
      <c r="D220" s="43">
        <v>0</v>
      </c>
      <c r="E220" s="43">
        <v>0</v>
      </c>
      <c r="F220" s="38">
        <f>D220-E220</f>
        <v>0</v>
      </c>
    </row>
    <row r="221" spans="1:6" s="47" customFormat="1" ht="30.75" hidden="1" customHeight="1" x14ac:dyDescent="0.2">
      <c r="A221" s="44" t="s">
        <v>422</v>
      </c>
      <c r="B221" s="45" t="s">
        <v>324</v>
      </c>
      <c r="C221" s="46" t="s">
        <v>426</v>
      </c>
      <c r="D221" s="43">
        <v>0</v>
      </c>
      <c r="E221" s="43">
        <v>0</v>
      </c>
      <c r="F221" s="38">
        <f>D221-E221</f>
        <v>0</v>
      </c>
    </row>
    <row r="222" spans="1:6" s="47" customFormat="1" ht="39.75" hidden="1" customHeight="1" x14ac:dyDescent="0.2">
      <c r="A222" s="44" t="s">
        <v>427</v>
      </c>
      <c r="B222" s="45" t="s">
        <v>324</v>
      </c>
      <c r="C222" s="46" t="s">
        <v>428</v>
      </c>
      <c r="D222" s="43">
        <f>D223</f>
        <v>0</v>
      </c>
      <c r="E222" s="43">
        <f>E223</f>
        <v>0</v>
      </c>
      <c r="F222" s="38">
        <f>D222-E222</f>
        <v>0</v>
      </c>
    </row>
    <row r="223" spans="1:6" s="47" customFormat="1" ht="40.5" hidden="1" customHeight="1" x14ac:dyDescent="0.2">
      <c r="A223" s="44" t="s">
        <v>429</v>
      </c>
      <c r="B223" s="45" t="s">
        <v>324</v>
      </c>
      <c r="C223" s="46" t="s">
        <v>430</v>
      </c>
      <c r="D223" s="43">
        <v>0</v>
      </c>
      <c r="E223" s="43">
        <v>0</v>
      </c>
      <c r="F223" s="38">
        <f t="shared" si="7"/>
        <v>0</v>
      </c>
    </row>
    <row r="224" spans="1:6" s="47" customFormat="1" ht="40.5" customHeight="1" x14ac:dyDescent="0.2">
      <c r="A224" s="44" t="s">
        <v>422</v>
      </c>
      <c r="B224" s="45" t="s">
        <v>324</v>
      </c>
      <c r="C224" s="46" t="s">
        <v>431</v>
      </c>
      <c r="D224" s="43">
        <v>1963791</v>
      </c>
      <c r="E224" s="43">
        <v>1954214.23</v>
      </c>
      <c r="F224" s="38">
        <f>D224-E224</f>
        <v>9576.7700000000186</v>
      </c>
    </row>
    <row r="225" spans="1:6" s="47" customFormat="1" ht="32.25" customHeight="1" x14ac:dyDescent="0.2">
      <c r="A225" s="44" t="s">
        <v>422</v>
      </c>
      <c r="B225" s="45" t="s">
        <v>324</v>
      </c>
      <c r="C225" s="46" t="s">
        <v>432</v>
      </c>
      <c r="D225" s="43">
        <v>0</v>
      </c>
      <c r="E225" s="43">
        <v>0</v>
      </c>
      <c r="F225" s="38">
        <f t="shared" si="7"/>
        <v>0</v>
      </c>
    </row>
    <row r="226" spans="1:6" s="47" customFormat="1" ht="31.5" customHeight="1" x14ac:dyDescent="0.2">
      <c r="A226" s="44" t="s">
        <v>433</v>
      </c>
      <c r="B226" s="45" t="s">
        <v>324</v>
      </c>
      <c r="C226" s="46" t="s">
        <v>434</v>
      </c>
      <c r="D226" s="43">
        <f>D227+D230+D238+D241+D244+D249+D233+D260+D235</f>
        <v>424014563</v>
      </c>
      <c r="E226" s="43">
        <f>E227+E230+E238+E241+E244+E249+E233+E260+E235</f>
        <v>422648035</v>
      </c>
      <c r="F226" s="38">
        <f t="shared" si="7"/>
        <v>1366528</v>
      </c>
    </row>
    <row r="227" spans="1:6" s="47" customFormat="1" ht="33.75" x14ac:dyDescent="0.2">
      <c r="A227" s="44" t="s">
        <v>435</v>
      </c>
      <c r="B227" s="45" t="s">
        <v>324</v>
      </c>
      <c r="C227" s="46" t="s">
        <v>436</v>
      </c>
      <c r="D227" s="43">
        <f>D228</f>
        <v>2255200</v>
      </c>
      <c r="E227" s="43">
        <f>E228</f>
        <v>2255200</v>
      </c>
      <c r="F227" s="38">
        <f t="shared" si="7"/>
        <v>0</v>
      </c>
    </row>
    <row r="228" spans="1:6" s="47" customFormat="1" ht="49.5" customHeight="1" x14ac:dyDescent="0.2">
      <c r="A228" s="44" t="s">
        <v>437</v>
      </c>
      <c r="B228" s="45" t="s">
        <v>324</v>
      </c>
      <c r="C228" s="46" t="s">
        <v>438</v>
      </c>
      <c r="D228" s="43">
        <f>D229</f>
        <v>2255200</v>
      </c>
      <c r="E228" s="43">
        <f>E229</f>
        <v>2255200</v>
      </c>
      <c r="F228" s="38">
        <f t="shared" si="7"/>
        <v>0</v>
      </c>
    </row>
    <row r="229" spans="1:6" s="47" customFormat="1" ht="48" customHeight="1" x14ac:dyDescent="0.2">
      <c r="A229" s="44" t="s">
        <v>437</v>
      </c>
      <c r="B229" s="45" t="s">
        <v>324</v>
      </c>
      <c r="C229" s="46" t="s">
        <v>439</v>
      </c>
      <c r="D229" s="43">
        <v>2255200</v>
      </c>
      <c r="E229" s="43">
        <v>2255200</v>
      </c>
      <c r="F229" s="38">
        <f t="shared" si="7"/>
        <v>0</v>
      </c>
    </row>
    <row r="230" spans="1:6" s="47" customFormat="1" ht="57" hidden="1" customHeight="1" x14ac:dyDescent="0.2">
      <c r="A230" s="44" t="s">
        <v>440</v>
      </c>
      <c r="B230" s="45" t="s">
        <v>324</v>
      </c>
      <c r="C230" s="46" t="s">
        <v>441</v>
      </c>
      <c r="D230" s="43">
        <f>D231</f>
        <v>0</v>
      </c>
      <c r="E230" s="43">
        <f>E231</f>
        <v>0</v>
      </c>
      <c r="F230" s="38">
        <f t="shared" si="7"/>
        <v>0</v>
      </c>
    </row>
    <row r="231" spans="1:6" s="47" customFormat="1" ht="66" hidden="1" customHeight="1" x14ac:dyDescent="0.2">
      <c r="A231" s="44" t="s">
        <v>442</v>
      </c>
      <c r="B231" s="45" t="s">
        <v>324</v>
      </c>
      <c r="C231" s="46" t="s">
        <v>443</v>
      </c>
      <c r="D231" s="43">
        <f>D232</f>
        <v>0</v>
      </c>
      <c r="E231" s="43">
        <f>E232</f>
        <v>0</v>
      </c>
      <c r="F231" s="38">
        <f t="shared" si="7"/>
        <v>0</v>
      </c>
    </row>
    <row r="232" spans="1:6" s="47" customFormat="1" ht="66.75" hidden="1" customHeight="1" x14ac:dyDescent="0.2">
      <c r="A232" s="44" t="s">
        <v>442</v>
      </c>
      <c r="B232" s="45" t="s">
        <v>324</v>
      </c>
      <c r="C232" s="46" t="s">
        <v>444</v>
      </c>
      <c r="D232" s="43">
        <v>0</v>
      </c>
      <c r="E232" s="43">
        <v>0</v>
      </c>
      <c r="F232" s="38">
        <f t="shared" si="7"/>
        <v>0</v>
      </c>
    </row>
    <row r="233" spans="1:6" s="47" customFormat="1" ht="52.5" hidden="1" customHeight="1" x14ac:dyDescent="0.2">
      <c r="A233" s="44" t="s">
        <v>445</v>
      </c>
      <c r="B233" s="45" t="s">
        <v>324</v>
      </c>
      <c r="C233" s="46" t="s">
        <v>446</v>
      </c>
      <c r="D233" s="43">
        <f>D234</f>
        <v>0</v>
      </c>
      <c r="E233" s="43">
        <f>E234</f>
        <v>0</v>
      </c>
      <c r="F233" s="38">
        <f t="shared" si="7"/>
        <v>0</v>
      </c>
    </row>
    <row r="234" spans="1:6" s="47" customFormat="1" ht="66.75" hidden="1" customHeight="1" x14ac:dyDescent="0.2">
      <c r="A234" s="44" t="s">
        <v>447</v>
      </c>
      <c r="B234" s="45" t="s">
        <v>324</v>
      </c>
      <c r="C234" s="46" t="s">
        <v>448</v>
      </c>
      <c r="D234" s="43">
        <v>0</v>
      </c>
      <c r="E234" s="43">
        <v>0</v>
      </c>
      <c r="F234" s="38">
        <f t="shared" si="7"/>
        <v>0</v>
      </c>
    </row>
    <row r="235" spans="1:6" s="47" customFormat="1" ht="61.5" customHeight="1" x14ac:dyDescent="0.2">
      <c r="A235" s="44" t="s">
        <v>445</v>
      </c>
      <c r="B235" s="45" t="s">
        <v>324</v>
      </c>
      <c r="C235" s="46" t="s">
        <v>449</v>
      </c>
      <c r="D235" s="43">
        <f>D236</f>
        <v>435584</v>
      </c>
      <c r="E235" s="43">
        <f>E236</f>
        <v>435584</v>
      </c>
      <c r="F235" s="38">
        <f t="shared" si="7"/>
        <v>0</v>
      </c>
    </row>
    <row r="236" spans="1:6" s="47" customFormat="1" ht="66.75" customHeight="1" x14ac:dyDescent="0.2">
      <c r="A236" s="44" t="s">
        <v>447</v>
      </c>
      <c r="B236" s="45" t="s">
        <v>324</v>
      </c>
      <c r="C236" s="46" t="s">
        <v>449</v>
      </c>
      <c r="D236" s="43">
        <f>D237</f>
        <v>435584</v>
      </c>
      <c r="E236" s="43">
        <f>E237</f>
        <v>435584</v>
      </c>
      <c r="F236" s="38">
        <f t="shared" si="7"/>
        <v>0</v>
      </c>
    </row>
    <row r="237" spans="1:6" s="47" customFormat="1" ht="63" customHeight="1" x14ac:dyDescent="0.2">
      <c r="A237" s="44" t="s">
        <v>447</v>
      </c>
      <c r="B237" s="45" t="s">
        <v>324</v>
      </c>
      <c r="C237" s="46" t="s">
        <v>450</v>
      </c>
      <c r="D237" s="43">
        <v>435584</v>
      </c>
      <c r="E237" s="43">
        <v>435584</v>
      </c>
      <c r="F237" s="38">
        <f t="shared" si="7"/>
        <v>0</v>
      </c>
    </row>
    <row r="238" spans="1:6" s="47" customFormat="1" ht="47.25" customHeight="1" x14ac:dyDescent="0.2">
      <c r="A238" s="44" t="s">
        <v>1010</v>
      </c>
      <c r="B238" s="45" t="s">
        <v>324</v>
      </c>
      <c r="C238" s="46" t="s">
        <v>1011</v>
      </c>
      <c r="D238" s="43">
        <f>D239</f>
        <v>1013280</v>
      </c>
      <c r="E238" s="43">
        <f>E239</f>
        <v>1013280</v>
      </c>
      <c r="F238" s="38">
        <f t="shared" si="7"/>
        <v>0</v>
      </c>
    </row>
    <row r="239" spans="1:6" s="47" customFormat="1" ht="54" customHeight="1" x14ac:dyDescent="0.2">
      <c r="A239" s="44" t="s">
        <v>1012</v>
      </c>
      <c r="B239" s="45" t="s">
        <v>324</v>
      </c>
      <c r="C239" s="46" t="s">
        <v>1013</v>
      </c>
      <c r="D239" s="43">
        <f>D240</f>
        <v>1013280</v>
      </c>
      <c r="E239" s="43">
        <f>E240</f>
        <v>1013280</v>
      </c>
      <c r="F239" s="38">
        <f t="shared" si="7"/>
        <v>0</v>
      </c>
    </row>
    <row r="240" spans="1:6" s="47" customFormat="1" ht="53.25" customHeight="1" x14ac:dyDescent="0.2">
      <c r="A240" s="44" t="s">
        <v>1012</v>
      </c>
      <c r="B240" s="45" t="s">
        <v>324</v>
      </c>
      <c r="C240" s="46" t="s">
        <v>1014</v>
      </c>
      <c r="D240" s="43">
        <v>1013280</v>
      </c>
      <c r="E240" s="43">
        <v>1013280</v>
      </c>
      <c r="F240" s="38">
        <f t="shared" si="7"/>
        <v>0</v>
      </c>
    </row>
    <row r="241" spans="1:6" s="47" customFormat="1" ht="44.25" hidden="1" customHeight="1" x14ac:dyDescent="0.2">
      <c r="A241" s="44" t="s">
        <v>1015</v>
      </c>
      <c r="B241" s="45" t="s">
        <v>324</v>
      </c>
      <c r="C241" s="46" t="s">
        <v>1016</v>
      </c>
      <c r="D241" s="43">
        <f>D242</f>
        <v>0</v>
      </c>
      <c r="E241" s="43">
        <f>E242</f>
        <v>0</v>
      </c>
      <c r="F241" s="38">
        <f t="shared" si="7"/>
        <v>0</v>
      </c>
    </row>
    <row r="242" spans="1:6" s="47" customFormat="1" ht="45.75" hidden="1" customHeight="1" x14ac:dyDescent="0.2">
      <c r="A242" s="44" t="s">
        <v>1017</v>
      </c>
      <c r="B242" s="45" t="s">
        <v>324</v>
      </c>
      <c r="C242" s="46" t="s">
        <v>1018</v>
      </c>
      <c r="D242" s="43">
        <f>D243</f>
        <v>0</v>
      </c>
      <c r="E242" s="43">
        <f>E243</f>
        <v>0</v>
      </c>
      <c r="F242" s="38">
        <f t="shared" si="7"/>
        <v>0</v>
      </c>
    </row>
    <row r="243" spans="1:6" s="47" customFormat="1" ht="41.25" hidden="1" customHeight="1" x14ac:dyDescent="0.2">
      <c r="A243" s="44" t="s">
        <v>1017</v>
      </c>
      <c r="B243" s="45" t="s">
        <v>324</v>
      </c>
      <c r="C243" s="46" t="s">
        <v>1019</v>
      </c>
      <c r="D243" s="43">
        <v>0</v>
      </c>
      <c r="E243" s="43">
        <v>0</v>
      </c>
      <c r="F243" s="38">
        <f t="shared" si="7"/>
        <v>0</v>
      </c>
    </row>
    <row r="244" spans="1:6" s="47" customFormat="1" ht="42" customHeight="1" x14ac:dyDescent="0.2">
      <c r="A244" s="44" t="s">
        <v>1020</v>
      </c>
      <c r="B244" s="45" t="s">
        <v>324</v>
      </c>
      <c r="C244" s="46" t="s">
        <v>1021</v>
      </c>
      <c r="D244" s="43">
        <f>D245</f>
        <v>413405499</v>
      </c>
      <c r="E244" s="43">
        <f>E245</f>
        <v>412038971</v>
      </c>
      <c r="F244" s="38">
        <f t="shared" si="7"/>
        <v>1366528</v>
      </c>
    </row>
    <row r="245" spans="1:6" s="47" customFormat="1" ht="54.75" customHeight="1" x14ac:dyDescent="0.2">
      <c r="A245" s="44" t="s">
        <v>1022</v>
      </c>
      <c r="B245" s="45" t="s">
        <v>324</v>
      </c>
      <c r="C245" s="46" t="s">
        <v>1023</v>
      </c>
      <c r="D245" s="43">
        <f>D246+D247+D248</f>
        <v>413405499</v>
      </c>
      <c r="E245" s="43">
        <f>E246+E247+E248</f>
        <v>412038971</v>
      </c>
      <c r="F245" s="38">
        <f t="shared" si="7"/>
        <v>1366528</v>
      </c>
    </row>
    <row r="246" spans="1:6" s="47" customFormat="1" ht="48.75" customHeight="1" x14ac:dyDescent="0.2">
      <c r="A246" s="44" t="s">
        <v>1022</v>
      </c>
      <c r="B246" s="45" t="s">
        <v>324</v>
      </c>
      <c r="C246" s="46" t="s">
        <v>1024</v>
      </c>
      <c r="D246" s="43">
        <v>3022237</v>
      </c>
      <c r="E246" s="43">
        <v>2381444</v>
      </c>
      <c r="F246" s="38">
        <f t="shared" si="7"/>
        <v>640793</v>
      </c>
    </row>
    <row r="247" spans="1:6" s="47" customFormat="1" ht="45" x14ac:dyDescent="0.2">
      <c r="A247" s="44" t="s">
        <v>1022</v>
      </c>
      <c r="B247" s="45" t="s">
        <v>324</v>
      </c>
      <c r="C247" s="46" t="s">
        <v>1025</v>
      </c>
      <c r="D247" s="43">
        <v>387272816</v>
      </c>
      <c r="E247" s="43">
        <v>386547081</v>
      </c>
      <c r="F247" s="38">
        <f t="shared" si="7"/>
        <v>725735</v>
      </c>
    </row>
    <row r="248" spans="1:6" s="47" customFormat="1" ht="53.25" customHeight="1" x14ac:dyDescent="0.2">
      <c r="A248" s="44" t="s">
        <v>1022</v>
      </c>
      <c r="B248" s="45" t="s">
        <v>324</v>
      </c>
      <c r="C248" s="46" t="s">
        <v>1026</v>
      </c>
      <c r="D248" s="43">
        <v>23110446</v>
      </c>
      <c r="E248" s="43">
        <v>23110446</v>
      </c>
      <c r="F248" s="38">
        <f t="shared" si="7"/>
        <v>0</v>
      </c>
    </row>
    <row r="249" spans="1:6" s="47" customFormat="1" ht="84" customHeight="1" thickBot="1" x14ac:dyDescent="0.25">
      <c r="A249" s="56" t="s">
        <v>774</v>
      </c>
      <c r="B249" s="45" t="s">
        <v>324</v>
      </c>
      <c r="C249" s="46" t="s">
        <v>775</v>
      </c>
      <c r="D249" s="43">
        <f>D250</f>
        <v>6905000</v>
      </c>
      <c r="E249" s="43">
        <f>E250</f>
        <v>6905000</v>
      </c>
      <c r="F249" s="38">
        <f t="shared" si="7"/>
        <v>0</v>
      </c>
    </row>
    <row r="250" spans="1:6" s="47" customFormat="1" ht="92.25" customHeight="1" thickBot="1" x14ac:dyDescent="0.25">
      <c r="A250" s="56" t="s">
        <v>776</v>
      </c>
      <c r="B250" s="45" t="s">
        <v>324</v>
      </c>
      <c r="C250" s="46" t="s">
        <v>777</v>
      </c>
      <c r="D250" s="43">
        <f>D251</f>
        <v>6905000</v>
      </c>
      <c r="E250" s="43">
        <f>E251</f>
        <v>6905000</v>
      </c>
      <c r="F250" s="38">
        <f t="shared" si="7"/>
        <v>0</v>
      </c>
    </row>
    <row r="251" spans="1:6" s="47" customFormat="1" ht="104.25" customHeight="1" thickBot="1" x14ac:dyDescent="0.25">
      <c r="A251" s="56" t="s">
        <v>776</v>
      </c>
      <c r="B251" s="45" t="s">
        <v>324</v>
      </c>
      <c r="C251" s="46" t="s">
        <v>778</v>
      </c>
      <c r="D251" s="43">
        <v>6905000</v>
      </c>
      <c r="E251" s="43">
        <v>6905000</v>
      </c>
      <c r="F251" s="38">
        <f>D251-E251</f>
        <v>0</v>
      </c>
    </row>
    <row r="252" spans="1:6" s="47" customFormat="1" ht="16.5" hidden="1" customHeight="1" x14ac:dyDescent="0.2">
      <c r="A252" s="49" t="s">
        <v>779</v>
      </c>
      <c r="B252" s="45" t="s">
        <v>324</v>
      </c>
      <c r="C252" s="57" t="s">
        <v>780</v>
      </c>
      <c r="D252" s="43">
        <f>D253+D255</f>
        <v>0</v>
      </c>
      <c r="E252" s="43">
        <f>E253+E255</f>
        <v>0</v>
      </c>
      <c r="F252" s="38">
        <f t="shared" si="7"/>
        <v>0</v>
      </c>
    </row>
    <row r="253" spans="1:6" s="47" customFormat="1" ht="72" hidden="1" customHeight="1" x14ac:dyDescent="0.2">
      <c r="A253" s="49" t="s">
        <v>781</v>
      </c>
      <c r="B253" s="45" t="s">
        <v>324</v>
      </c>
      <c r="C253" s="57" t="s">
        <v>782</v>
      </c>
      <c r="D253" s="58">
        <f>D254</f>
        <v>0</v>
      </c>
      <c r="E253" s="58">
        <f>E254</f>
        <v>0</v>
      </c>
      <c r="F253" s="38">
        <f t="shared" si="7"/>
        <v>0</v>
      </c>
    </row>
    <row r="254" spans="1:6" s="47" customFormat="1" ht="69" hidden="1" customHeight="1" x14ac:dyDescent="0.2">
      <c r="A254" s="49" t="s">
        <v>783</v>
      </c>
      <c r="B254" s="45" t="s">
        <v>324</v>
      </c>
      <c r="C254" s="57" t="s">
        <v>784</v>
      </c>
      <c r="D254" s="58">
        <v>0</v>
      </c>
      <c r="E254" s="58">
        <v>0</v>
      </c>
      <c r="F254" s="38">
        <f t="shared" ref="F254:F293" si="9">D254-E254</f>
        <v>0</v>
      </c>
    </row>
    <row r="255" spans="1:6" s="47" customFormat="1" ht="71.25" hidden="1" customHeight="1" x14ac:dyDescent="0.2">
      <c r="A255" s="49" t="s">
        <v>785</v>
      </c>
      <c r="B255" s="45" t="s">
        <v>324</v>
      </c>
      <c r="C255" s="57" t="s">
        <v>786</v>
      </c>
      <c r="D255" s="58">
        <f>D256</f>
        <v>0</v>
      </c>
      <c r="E255" s="58">
        <f>E256</f>
        <v>0</v>
      </c>
      <c r="F255" s="38">
        <f t="shared" si="9"/>
        <v>0</v>
      </c>
    </row>
    <row r="256" spans="1:6" s="47" customFormat="1" ht="72.75" hidden="1" customHeight="1" x14ac:dyDescent="0.2">
      <c r="A256" s="49" t="s">
        <v>787</v>
      </c>
      <c r="B256" s="45" t="s">
        <v>324</v>
      </c>
      <c r="C256" s="57" t="s">
        <v>788</v>
      </c>
      <c r="D256" s="58">
        <v>0</v>
      </c>
      <c r="E256" s="58">
        <v>0</v>
      </c>
      <c r="F256" s="38">
        <f t="shared" si="9"/>
        <v>0</v>
      </c>
    </row>
    <row r="257" spans="1:6" s="47" customFormat="1" ht="31.5" hidden="1" customHeight="1" x14ac:dyDescent="0.2">
      <c r="A257" s="49" t="s">
        <v>789</v>
      </c>
      <c r="B257" s="45" t="s">
        <v>324</v>
      </c>
      <c r="C257" s="57" t="s">
        <v>790</v>
      </c>
      <c r="D257" s="43">
        <f>D258</f>
        <v>0</v>
      </c>
      <c r="E257" s="43">
        <f>E258</f>
        <v>0</v>
      </c>
      <c r="F257" s="38">
        <f t="shared" si="9"/>
        <v>0</v>
      </c>
    </row>
    <row r="258" spans="1:6" s="47" customFormat="1" ht="29.25" hidden="1" customHeight="1" x14ac:dyDescent="0.2">
      <c r="A258" s="49" t="s">
        <v>791</v>
      </c>
      <c r="B258" s="45" t="s">
        <v>324</v>
      </c>
      <c r="C258" s="57" t="s">
        <v>792</v>
      </c>
      <c r="D258" s="43">
        <f>D259</f>
        <v>0</v>
      </c>
      <c r="E258" s="43">
        <f>E259</f>
        <v>0</v>
      </c>
      <c r="F258" s="38">
        <f t="shared" si="9"/>
        <v>0</v>
      </c>
    </row>
    <row r="259" spans="1:6" s="47" customFormat="1" ht="32.25" hidden="1" customHeight="1" x14ac:dyDescent="0.2">
      <c r="A259" s="49" t="s">
        <v>791</v>
      </c>
      <c r="B259" s="45" t="s">
        <v>324</v>
      </c>
      <c r="C259" s="57" t="s">
        <v>793</v>
      </c>
      <c r="D259" s="43">
        <v>0</v>
      </c>
      <c r="E259" s="43">
        <v>0</v>
      </c>
      <c r="F259" s="38">
        <f t="shared" si="9"/>
        <v>0</v>
      </c>
    </row>
    <row r="260" spans="1:6" s="47" customFormat="1" ht="42.75" hidden="1" customHeight="1" x14ac:dyDescent="0.2">
      <c r="A260" s="54" t="s">
        <v>794</v>
      </c>
      <c r="B260" s="45" t="s">
        <v>324</v>
      </c>
      <c r="C260" s="57" t="s">
        <v>795</v>
      </c>
      <c r="D260" s="43">
        <f>D261</f>
        <v>0</v>
      </c>
      <c r="E260" s="43">
        <f>E261</f>
        <v>0</v>
      </c>
      <c r="F260" s="38">
        <f t="shared" si="9"/>
        <v>0</v>
      </c>
    </row>
    <row r="261" spans="1:6" s="47" customFormat="1" ht="42.75" hidden="1" customHeight="1" x14ac:dyDescent="0.2">
      <c r="A261" s="54" t="s">
        <v>796</v>
      </c>
      <c r="B261" s="45" t="s">
        <v>324</v>
      </c>
      <c r="C261" s="57" t="s">
        <v>0</v>
      </c>
      <c r="D261" s="43">
        <v>0</v>
      </c>
      <c r="E261" s="43">
        <v>0</v>
      </c>
      <c r="F261" s="38">
        <f t="shared" si="9"/>
        <v>0</v>
      </c>
    </row>
    <row r="262" spans="1:6" s="47" customFormat="1" ht="32.25" hidden="1" customHeight="1" x14ac:dyDescent="0.2">
      <c r="A262" s="49" t="s">
        <v>1</v>
      </c>
      <c r="B262" s="45" t="s">
        <v>324</v>
      </c>
      <c r="C262" s="57" t="s">
        <v>2</v>
      </c>
      <c r="D262" s="43">
        <f>D267+D271+D273+D263+D265+D269</f>
        <v>0</v>
      </c>
      <c r="E262" s="43">
        <f>E267+E271+E273+E263+E265+E269</f>
        <v>0</v>
      </c>
      <c r="F262" s="38">
        <f t="shared" si="9"/>
        <v>0</v>
      </c>
    </row>
    <row r="263" spans="1:6" s="47" customFormat="1" ht="53.25" hidden="1" customHeight="1" x14ac:dyDescent="0.2">
      <c r="A263" s="49" t="s">
        <v>3</v>
      </c>
      <c r="B263" s="45" t="s">
        <v>324</v>
      </c>
      <c r="C263" s="57" t="s">
        <v>4</v>
      </c>
      <c r="D263" s="43">
        <f>D264</f>
        <v>0</v>
      </c>
      <c r="E263" s="43">
        <f>E264</f>
        <v>0</v>
      </c>
      <c r="F263" s="38">
        <f t="shared" si="9"/>
        <v>0</v>
      </c>
    </row>
    <row r="264" spans="1:6" s="47" customFormat="1" ht="61.5" hidden="1" customHeight="1" x14ac:dyDescent="0.2">
      <c r="A264" s="49" t="s">
        <v>5</v>
      </c>
      <c r="B264" s="45" t="s">
        <v>324</v>
      </c>
      <c r="C264" s="57" t="s">
        <v>6</v>
      </c>
      <c r="D264" s="43">
        <v>0</v>
      </c>
      <c r="E264" s="43">
        <v>0</v>
      </c>
      <c r="F264" s="38">
        <f t="shared" si="9"/>
        <v>0</v>
      </c>
    </row>
    <row r="265" spans="1:6" s="47" customFormat="1" ht="61.5" hidden="1" customHeight="1" x14ac:dyDescent="0.2">
      <c r="A265" s="49" t="s">
        <v>7</v>
      </c>
      <c r="B265" s="45" t="s">
        <v>324</v>
      </c>
      <c r="C265" s="57" t="s">
        <v>8</v>
      </c>
      <c r="D265" s="43">
        <f>D266</f>
        <v>0</v>
      </c>
      <c r="E265" s="43">
        <f>E266</f>
        <v>0</v>
      </c>
      <c r="F265" s="38">
        <f t="shared" si="9"/>
        <v>0</v>
      </c>
    </row>
    <row r="266" spans="1:6" s="47" customFormat="1" ht="54.75" hidden="1" customHeight="1" x14ac:dyDescent="0.2">
      <c r="A266" s="49" t="s">
        <v>9</v>
      </c>
      <c r="B266" s="45" t="s">
        <v>324</v>
      </c>
      <c r="C266" s="57" t="s">
        <v>10</v>
      </c>
      <c r="D266" s="43">
        <v>0</v>
      </c>
      <c r="E266" s="43">
        <v>0</v>
      </c>
      <c r="F266" s="38">
        <f t="shared" si="9"/>
        <v>0</v>
      </c>
    </row>
    <row r="267" spans="1:6" s="47" customFormat="1" ht="73.5" hidden="1" customHeight="1" x14ac:dyDescent="0.2">
      <c r="A267" s="50" t="s">
        <v>11</v>
      </c>
      <c r="B267" s="45" t="s">
        <v>324</v>
      </c>
      <c r="C267" s="46" t="s">
        <v>12</v>
      </c>
      <c r="D267" s="43">
        <f>D268</f>
        <v>0</v>
      </c>
      <c r="E267" s="43">
        <f>E268</f>
        <v>0</v>
      </c>
      <c r="F267" s="38">
        <f>D267-E267</f>
        <v>0</v>
      </c>
    </row>
    <row r="268" spans="1:6" s="47" customFormat="1" ht="82.5" hidden="1" customHeight="1" x14ac:dyDescent="0.2">
      <c r="A268" s="50" t="s">
        <v>13</v>
      </c>
      <c r="B268" s="45" t="s">
        <v>324</v>
      </c>
      <c r="C268" s="46" t="s">
        <v>14</v>
      </c>
      <c r="D268" s="43">
        <v>0</v>
      </c>
      <c r="E268" s="43">
        <v>0</v>
      </c>
      <c r="F268" s="38">
        <f>D268-E268</f>
        <v>0</v>
      </c>
    </row>
    <row r="269" spans="1:6" s="47" customFormat="1" ht="71.25" hidden="1" customHeight="1" x14ac:dyDescent="0.2">
      <c r="A269" s="49" t="s">
        <v>15</v>
      </c>
      <c r="B269" s="45" t="s">
        <v>324</v>
      </c>
      <c r="C269" s="57" t="s">
        <v>16</v>
      </c>
      <c r="D269" s="43">
        <f>D270</f>
        <v>0</v>
      </c>
      <c r="E269" s="43">
        <f>E270</f>
        <v>0</v>
      </c>
      <c r="F269" s="38">
        <f t="shared" si="9"/>
        <v>0</v>
      </c>
    </row>
    <row r="270" spans="1:6" s="47" customFormat="1" ht="71.25" hidden="1" customHeight="1" x14ac:dyDescent="0.2">
      <c r="A270" s="49" t="s">
        <v>17</v>
      </c>
      <c r="B270" s="45" t="s">
        <v>324</v>
      </c>
      <c r="C270" s="57" t="s">
        <v>18</v>
      </c>
      <c r="D270" s="43">
        <v>0</v>
      </c>
      <c r="E270" s="43">
        <v>0</v>
      </c>
      <c r="F270" s="38">
        <f t="shared" si="9"/>
        <v>0</v>
      </c>
    </row>
    <row r="271" spans="1:6" s="47" customFormat="1" ht="84.75" hidden="1" customHeight="1" x14ac:dyDescent="0.2">
      <c r="A271" s="49" t="s">
        <v>19</v>
      </c>
      <c r="B271" s="45" t="s">
        <v>324</v>
      </c>
      <c r="C271" s="57" t="s">
        <v>20</v>
      </c>
      <c r="D271" s="43">
        <f>D272</f>
        <v>0</v>
      </c>
      <c r="E271" s="43">
        <f>E272</f>
        <v>0</v>
      </c>
      <c r="F271" s="38">
        <f t="shared" si="9"/>
        <v>0</v>
      </c>
    </row>
    <row r="272" spans="1:6" s="47" customFormat="1" ht="82.5" hidden="1" customHeight="1" x14ac:dyDescent="0.2">
      <c r="A272" s="49" t="s">
        <v>1080</v>
      </c>
      <c r="B272" s="45" t="s">
        <v>324</v>
      </c>
      <c r="C272" s="57" t="s">
        <v>1081</v>
      </c>
      <c r="D272" s="43">
        <v>0</v>
      </c>
      <c r="E272" s="43">
        <v>0</v>
      </c>
      <c r="F272" s="38">
        <f t="shared" si="9"/>
        <v>0</v>
      </c>
    </row>
    <row r="273" spans="1:6" s="47" customFormat="1" ht="30.75" hidden="1" customHeight="1" x14ac:dyDescent="0.2">
      <c r="A273" s="49" t="s">
        <v>1082</v>
      </c>
      <c r="B273" s="45" t="s">
        <v>324</v>
      </c>
      <c r="C273" s="57" t="s">
        <v>1083</v>
      </c>
      <c r="D273" s="43">
        <f>D274</f>
        <v>0</v>
      </c>
      <c r="E273" s="43">
        <f>E274</f>
        <v>0</v>
      </c>
      <c r="F273" s="38">
        <f t="shared" si="9"/>
        <v>0</v>
      </c>
    </row>
    <row r="274" spans="1:6" s="47" customFormat="1" ht="38.25" hidden="1" customHeight="1" x14ac:dyDescent="0.2">
      <c r="A274" s="49" t="s">
        <v>1084</v>
      </c>
      <c r="B274" s="45" t="s">
        <v>324</v>
      </c>
      <c r="C274" s="57" t="s">
        <v>1085</v>
      </c>
      <c r="D274" s="43">
        <v>0</v>
      </c>
      <c r="E274" s="43">
        <v>0</v>
      </c>
      <c r="F274" s="38">
        <f t="shared" si="9"/>
        <v>0</v>
      </c>
    </row>
    <row r="275" spans="1:6" s="47" customFormat="1" ht="24.75" hidden="1" customHeight="1" x14ac:dyDescent="0.2">
      <c r="A275" s="49" t="s">
        <v>1086</v>
      </c>
      <c r="B275" s="45" t="s">
        <v>324</v>
      </c>
      <c r="C275" s="57" t="s">
        <v>1087</v>
      </c>
      <c r="D275" s="43">
        <f>D276</f>
        <v>0</v>
      </c>
      <c r="E275" s="43">
        <f>E276</f>
        <v>0</v>
      </c>
      <c r="F275" s="38">
        <f t="shared" si="9"/>
        <v>0</v>
      </c>
    </row>
    <row r="276" spans="1:6" s="47" customFormat="1" ht="32.25" hidden="1" customHeight="1" x14ac:dyDescent="0.2">
      <c r="A276" s="49" t="s">
        <v>1088</v>
      </c>
      <c r="B276" s="45" t="s">
        <v>324</v>
      </c>
      <c r="C276" s="57" t="s">
        <v>1089</v>
      </c>
      <c r="D276" s="43">
        <f>D277</f>
        <v>0</v>
      </c>
      <c r="E276" s="43">
        <f>E277</f>
        <v>0</v>
      </c>
      <c r="F276" s="38">
        <f t="shared" si="9"/>
        <v>0</v>
      </c>
    </row>
    <row r="277" spans="1:6" s="47" customFormat="1" ht="32.25" hidden="1" customHeight="1" x14ac:dyDescent="0.2">
      <c r="A277" s="49" t="s">
        <v>1088</v>
      </c>
      <c r="B277" s="45" t="s">
        <v>324</v>
      </c>
      <c r="C277" s="57" t="s">
        <v>793</v>
      </c>
      <c r="D277" s="43">
        <v>0</v>
      </c>
      <c r="E277" s="43">
        <v>0</v>
      </c>
      <c r="F277" s="38">
        <f t="shared" si="9"/>
        <v>0</v>
      </c>
    </row>
    <row r="278" spans="1:6" s="47" customFormat="1" ht="18.75" customHeight="1" x14ac:dyDescent="0.2">
      <c r="A278" s="49" t="s">
        <v>1</v>
      </c>
      <c r="B278" s="45" t="s">
        <v>324</v>
      </c>
      <c r="C278" s="57" t="s">
        <v>1090</v>
      </c>
      <c r="D278" s="43">
        <f>D282+D279+D284+D287+D289</f>
        <v>50082715</v>
      </c>
      <c r="E278" s="43">
        <f>E282+E279+E284+E287+E289</f>
        <v>45646008.75</v>
      </c>
      <c r="F278" s="38">
        <f t="shared" si="9"/>
        <v>4436706.25</v>
      </c>
    </row>
    <row r="279" spans="1:6" s="47" customFormat="1" ht="65.25" hidden="1" customHeight="1" x14ac:dyDescent="0.2">
      <c r="A279" s="49" t="s">
        <v>3</v>
      </c>
      <c r="B279" s="45" t="s">
        <v>324</v>
      </c>
      <c r="C279" s="57" t="s">
        <v>1091</v>
      </c>
      <c r="D279" s="43">
        <f>D280</f>
        <v>0</v>
      </c>
      <c r="E279" s="43">
        <f>E280</f>
        <v>0</v>
      </c>
      <c r="F279" s="38">
        <f t="shared" si="9"/>
        <v>0</v>
      </c>
    </row>
    <row r="280" spans="1:6" s="47" customFormat="1" ht="69" hidden="1" customHeight="1" x14ac:dyDescent="0.2">
      <c r="A280" s="49" t="s">
        <v>5</v>
      </c>
      <c r="B280" s="45" t="s">
        <v>324</v>
      </c>
      <c r="C280" s="57" t="s">
        <v>1092</v>
      </c>
      <c r="D280" s="43">
        <f>D281</f>
        <v>0</v>
      </c>
      <c r="E280" s="43">
        <f>E281</f>
        <v>0</v>
      </c>
      <c r="F280" s="38">
        <f t="shared" si="9"/>
        <v>0</v>
      </c>
    </row>
    <row r="281" spans="1:6" s="47" customFormat="1" ht="75.75" hidden="1" customHeight="1" x14ac:dyDescent="0.2">
      <c r="A281" s="49" t="s">
        <v>5</v>
      </c>
      <c r="B281" s="45" t="s">
        <v>324</v>
      </c>
      <c r="C281" s="57" t="s">
        <v>1093</v>
      </c>
      <c r="D281" s="43">
        <v>0</v>
      </c>
      <c r="E281" s="43">
        <v>0</v>
      </c>
      <c r="F281" s="38">
        <f t="shared" si="9"/>
        <v>0</v>
      </c>
    </row>
    <row r="282" spans="1:6" s="47" customFormat="1" ht="36" customHeight="1" x14ac:dyDescent="0.2">
      <c r="A282" s="49" t="s">
        <v>1094</v>
      </c>
      <c r="B282" s="45" t="s">
        <v>324</v>
      </c>
      <c r="C282" s="57" t="s">
        <v>1095</v>
      </c>
      <c r="D282" s="43">
        <f>D283</f>
        <v>33425415</v>
      </c>
      <c r="E282" s="43">
        <f>E283</f>
        <v>33425414.550000001</v>
      </c>
      <c r="F282" s="38">
        <f t="shared" si="9"/>
        <v>0.44999999925494194</v>
      </c>
    </row>
    <row r="283" spans="1:6" s="47" customFormat="1" ht="49.5" customHeight="1" x14ac:dyDescent="0.2">
      <c r="A283" s="49" t="s">
        <v>1096</v>
      </c>
      <c r="B283" s="45" t="s">
        <v>324</v>
      </c>
      <c r="C283" s="57" t="s">
        <v>1097</v>
      </c>
      <c r="D283" s="43">
        <v>33425415</v>
      </c>
      <c r="E283" s="43">
        <v>33425414.550000001</v>
      </c>
      <c r="F283" s="38">
        <f t="shared" si="9"/>
        <v>0.44999999925494194</v>
      </c>
    </row>
    <row r="284" spans="1:6" s="47" customFormat="1" ht="75" hidden="1" customHeight="1" x14ac:dyDescent="0.2">
      <c r="A284" s="49" t="s">
        <v>506</v>
      </c>
      <c r="B284" s="45" t="s">
        <v>324</v>
      </c>
      <c r="C284" s="57" t="s">
        <v>507</v>
      </c>
      <c r="D284" s="43">
        <f>D285</f>
        <v>0</v>
      </c>
      <c r="E284" s="43">
        <f>E285</f>
        <v>0</v>
      </c>
      <c r="F284" s="38">
        <f t="shared" si="9"/>
        <v>0</v>
      </c>
    </row>
    <row r="285" spans="1:6" s="47" customFormat="1" ht="95.25" hidden="1" customHeight="1" x14ac:dyDescent="0.2">
      <c r="A285" s="49" t="s">
        <v>508</v>
      </c>
      <c r="B285" s="45" t="s">
        <v>324</v>
      </c>
      <c r="C285" s="57" t="s">
        <v>509</v>
      </c>
      <c r="D285" s="43">
        <f>D286</f>
        <v>0</v>
      </c>
      <c r="E285" s="43">
        <f>E286</f>
        <v>0</v>
      </c>
      <c r="F285" s="38">
        <f t="shared" si="9"/>
        <v>0</v>
      </c>
    </row>
    <row r="286" spans="1:6" s="47" customFormat="1" ht="95.25" hidden="1" customHeight="1" x14ac:dyDescent="0.2">
      <c r="A286" s="49" t="s">
        <v>508</v>
      </c>
      <c r="B286" s="45" t="s">
        <v>324</v>
      </c>
      <c r="C286" s="57" t="s">
        <v>510</v>
      </c>
      <c r="D286" s="43">
        <v>0</v>
      </c>
      <c r="E286" s="43">
        <v>0</v>
      </c>
      <c r="F286" s="38">
        <f t="shared" si="9"/>
        <v>0</v>
      </c>
    </row>
    <row r="287" spans="1:6" s="47" customFormat="1" ht="81.75" customHeight="1" x14ac:dyDescent="0.2">
      <c r="A287" s="49" t="s">
        <v>1440</v>
      </c>
      <c r="B287" s="45" t="s">
        <v>324</v>
      </c>
      <c r="C287" s="57" t="s">
        <v>1442</v>
      </c>
      <c r="D287" s="43">
        <f>D288</f>
        <v>16557300</v>
      </c>
      <c r="E287" s="43">
        <f>E288</f>
        <v>12120594.199999999</v>
      </c>
      <c r="F287" s="38">
        <f t="shared" si="9"/>
        <v>4436705.8000000007</v>
      </c>
    </row>
    <row r="288" spans="1:6" s="47" customFormat="1" ht="90.75" customHeight="1" x14ac:dyDescent="0.2">
      <c r="A288" s="49" t="s">
        <v>1441</v>
      </c>
      <c r="B288" s="45" t="s">
        <v>324</v>
      </c>
      <c r="C288" s="57" t="s">
        <v>1443</v>
      </c>
      <c r="D288" s="43">
        <v>16557300</v>
      </c>
      <c r="E288" s="43">
        <v>12120594.199999999</v>
      </c>
      <c r="F288" s="38">
        <f>D288-E288</f>
        <v>4436705.8000000007</v>
      </c>
    </row>
    <row r="289" spans="1:6" s="187" customFormat="1" ht="39.75" customHeight="1" x14ac:dyDescent="0.2">
      <c r="A289" s="188" t="s">
        <v>1082</v>
      </c>
      <c r="B289" s="183" t="s">
        <v>324</v>
      </c>
      <c r="C289" s="189" t="s">
        <v>1448</v>
      </c>
      <c r="D289" s="185">
        <f>D290</f>
        <v>100000</v>
      </c>
      <c r="E289" s="185">
        <f>E290</f>
        <v>100000</v>
      </c>
      <c r="F289" s="186">
        <f t="shared" ref="F289:F290" si="10">D289-E289</f>
        <v>0</v>
      </c>
    </row>
    <row r="290" spans="1:6" s="187" customFormat="1" ht="49.5" customHeight="1" x14ac:dyDescent="0.2">
      <c r="A290" s="188" t="s">
        <v>1084</v>
      </c>
      <c r="B290" s="183" t="s">
        <v>324</v>
      </c>
      <c r="C290" s="189" t="s">
        <v>1449</v>
      </c>
      <c r="D290" s="185">
        <v>100000</v>
      </c>
      <c r="E290" s="185">
        <v>100000</v>
      </c>
      <c r="F290" s="186">
        <f t="shared" si="10"/>
        <v>0</v>
      </c>
    </row>
    <row r="291" spans="1:6" s="47" customFormat="1" ht="54" customHeight="1" x14ac:dyDescent="0.2">
      <c r="A291" s="44" t="s">
        <v>511</v>
      </c>
      <c r="B291" s="45" t="s">
        <v>324</v>
      </c>
      <c r="C291" s="46" t="s">
        <v>512</v>
      </c>
      <c r="D291" s="43">
        <f>D292</f>
        <v>-44000000</v>
      </c>
      <c r="E291" s="43">
        <f>E292</f>
        <v>-11444183.25</v>
      </c>
      <c r="F291" s="38">
        <f t="shared" si="9"/>
        <v>-32555816.75</v>
      </c>
    </row>
    <row r="292" spans="1:6" s="47" customFormat="1" ht="55.5" customHeight="1" x14ac:dyDescent="0.2">
      <c r="A292" s="44" t="s">
        <v>513</v>
      </c>
      <c r="B292" s="45" t="s">
        <v>324</v>
      </c>
      <c r="C292" s="46" t="s">
        <v>514</v>
      </c>
      <c r="D292" s="43">
        <f>D293+D295+D294</f>
        <v>-44000000</v>
      </c>
      <c r="E292" s="43">
        <f>E293+E295+E294</f>
        <v>-11444183.25</v>
      </c>
      <c r="F292" s="38">
        <f>D292-E292</f>
        <v>-32555816.75</v>
      </c>
    </row>
    <row r="293" spans="1:6" s="47" customFormat="1" ht="54.75" hidden="1" customHeight="1" x14ac:dyDescent="0.2">
      <c r="A293" s="44" t="s">
        <v>513</v>
      </c>
      <c r="B293" s="45" t="s">
        <v>324</v>
      </c>
      <c r="C293" s="46" t="s">
        <v>515</v>
      </c>
      <c r="D293" s="43">
        <v>0</v>
      </c>
      <c r="E293" s="43">
        <v>0</v>
      </c>
      <c r="F293" s="38">
        <f t="shared" si="9"/>
        <v>0</v>
      </c>
    </row>
    <row r="294" spans="1:6" s="47" customFormat="1" ht="54.75" customHeight="1" x14ac:dyDescent="0.2">
      <c r="A294" s="44" t="s">
        <v>513</v>
      </c>
      <c r="B294" s="45" t="s">
        <v>324</v>
      </c>
      <c r="C294" s="46" t="s">
        <v>516</v>
      </c>
      <c r="D294" s="43">
        <v>0</v>
      </c>
      <c r="E294" s="43">
        <v>-35883.25</v>
      </c>
      <c r="F294" s="38">
        <f>D294-E294</f>
        <v>35883.25</v>
      </c>
    </row>
    <row r="295" spans="1:6" s="47" customFormat="1" ht="54.75" customHeight="1" x14ac:dyDescent="0.2">
      <c r="A295" s="44" t="s">
        <v>513</v>
      </c>
      <c r="B295" s="45" t="s">
        <v>324</v>
      </c>
      <c r="C295" s="46" t="s">
        <v>517</v>
      </c>
      <c r="D295" s="43">
        <v>-44000000</v>
      </c>
      <c r="E295" s="43">
        <v>-11408300</v>
      </c>
      <c r="F295" s="38">
        <f>D295-E295</f>
        <v>-32591700</v>
      </c>
    </row>
  </sheetData>
  <mergeCells count="9">
    <mergeCell ref="A2:F2"/>
    <mergeCell ref="B5:C5"/>
    <mergeCell ref="B6:D7"/>
    <mergeCell ref="A11:F11"/>
    <mergeCell ref="F13:F15"/>
    <mergeCell ref="A13:A15"/>
    <mergeCell ref="B13:B15"/>
    <mergeCell ref="D13:D15"/>
    <mergeCell ref="E13:E15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0"/>
  <sheetViews>
    <sheetView tabSelected="1" topLeftCell="A756" workbookViewId="0">
      <selection activeCell="A775" sqref="A775"/>
    </sheetView>
  </sheetViews>
  <sheetFormatPr defaultRowHeight="15" x14ac:dyDescent="0.25"/>
  <cols>
    <col min="1" max="1" width="50.7109375" style="123" customWidth="1"/>
    <col min="2" max="2" width="13.28515625" style="123" customWidth="1"/>
    <col min="3" max="3" width="26.85546875" style="123" customWidth="1"/>
    <col min="4" max="6" width="19.85546875" style="123" customWidth="1"/>
    <col min="7" max="16384" width="9.140625" style="123"/>
  </cols>
  <sheetData>
    <row r="1" spans="1:7" ht="14.1" customHeight="1" x14ac:dyDescent="0.25">
      <c r="A1" s="229" t="s">
        <v>1161</v>
      </c>
      <c r="B1" s="230"/>
      <c r="C1" s="230"/>
      <c r="D1" s="230"/>
      <c r="E1" s="230"/>
      <c r="F1" s="122" t="s">
        <v>1162</v>
      </c>
      <c r="G1" s="190"/>
    </row>
    <row r="2" spans="1:7" ht="14.1" customHeight="1" x14ac:dyDescent="0.25">
      <c r="A2" s="124"/>
      <c r="B2" s="124"/>
      <c r="C2" s="124"/>
      <c r="D2" s="124"/>
      <c r="E2" s="124"/>
      <c r="F2" s="124"/>
      <c r="G2" s="190"/>
    </row>
    <row r="3" spans="1:7" ht="12" customHeight="1" x14ac:dyDescent="0.25">
      <c r="A3" s="227" t="s">
        <v>1147</v>
      </c>
      <c r="B3" s="227" t="s">
        <v>1148</v>
      </c>
      <c r="C3" s="227" t="s">
        <v>1163</v>
      </c>
      <c r="D3" s="231" t="s">
        <v>1149</v>
      </c>
      <c r="E3" s="231" t="s">
        <v>1150</v>
      </c>
      <c r="F3" s="227" t="s">
        <v>1151</v>
      </c>
      <c r="G3" s="125"/>
    </row>
    <row r="4" spans="1:7" ht="12" customHeight="1" x14ac:dyDescent="0.25">
      <c r="A4" s="228"/>
      <c r="B4" s="228"/>
      <c r="C4" s="228"/>
      <c r="D4" s="232"/>
      <c r="E4" s="232"/>
      <c r="F4" s="228"/>
      <c r="G4" s="125"/>
    </row>
    <row r="5" spans="1:7" ht="11.1" customHeight="1" x14ac:dyDescent="0.25">
      <c r="A5" s="228"/>
      <c r="B5" s="228"/>
      <c r="C5" s="228"/>
      <c r="D5" s="232"/>
      <c r="E5" s="232"/>
      <c r="F5" s="228"/>
      <c r="G5" s="125"/>
    </row>
    <row r="6" spans="1:7" ht="12" customHeight="1" thickBot="1" x14ac:dyDescent="0.3">
      <c r="A6" s="126">
        <v>1</v>
      </c>
      <c r="B6" s="127">
        <v>2</v>
      </c>
      <c r="C6" s="128">
        <v>3</v>
      </c>
      <c r="D6" s="129" t="s">
        <v>1152</v>
      </c>
      <c r="E6" s="129" t="s">
        <v>1153</v>
      </c>
      <c r="F6" s="129" t="s">
        <v>1154</v>
      </c>
      <c r="G6" s="130"/>
    </row>
    <row r="7" spans="1:7" ht="16.5" customHeight="1" x14ac:dyDescent="0.25">
      <c r="A7" s="131" t="s">
        <v>1164</v>
      </c>
      <c r="B7" s="132">
        <v>200</v>
      </c>
      <c r="C7" s="133" t="s">
        <v>1155</v>
      </c>
      <c r="D7" s="191">
        <v>989281470.17999995</v>
      </c>
      <c r="E7" s="191">
        <v>968129030.98000002</v>
      </c>
      <c r="F7" s="192">
        <v>21152439.199999999</v>
      </c>
      <c r="G7" s="134"/>
    </row>
    <row r="8" spans="1:7" ht="12" customHeight="1" x14ac:dyDescent="0.25">
      <c r="A8" s="135" t="s">
        <v>1156</v>
      </c>
      <c r="B8" s="136"/>
      <c r="C8" s="137"/>
      <c r="D8" s="138"/>
      <c r="E8" s="138"/>
      <c r="F8" s="139"/>
      <c r="G8" s="134"/>
    </row>
    <row r="9" spans="1:7" x14ac:dyDescent="0.25">
      <c r="A9" s="193" t="s">
        <v>1157</v>
      </c>
      <c r="B9" s="141" t="s">
        <v>1165</v>
      </c>
      <c r="C9" s="142" t="s">
        <v>1166</v>
      </c>
      <c r="D9" s="194">
        <v>230438645.18000001</v>
      </c>
      <c r="E9" s="194">
        <v>216234473.61000001</v>
      </c>
      <c r="F9" s="195">
        <v>14204171.57</v>
      </c>
      <c r="G9" s="145"/>
    </row>
    <row r="10" spans="1:7" x14ac:dyDescent="0.25">
      <c r="A10" s="155" t="s">
        <v>1167</v>
      </c>
      <c r="B10" s="141" t="s">
        <v>1165</v>
      </c>
      <c r="C10" s="142" t="s">
        <v>1168</v>
      </c>
      <c r="D10" s="143">
        <v>68349256.5</v>
      </c>
      <c r="E10" s="143">
        <v>67754108.439999998</v>
      </c>
      <c r="F10" s="144">
        <v>595148.06000000006</v>
      </c>
      <c r="G10" s="145"/>
    </row>
    <row r="11" spans="1:7" ht="23.25" x14ac:dyDescent="0.25">
      <c r="A11" s="155" t="s">
        <v>1169</v>
      </c>
      <c r="B11" s="141" t="s">
        <v>1165</v>
      </c>
      <c r="C11" s="142" t="s">
        <v>1170</v>
      </c>
      <c r="D11" s="143">
        <v>1497000</v>
      </c>
      <c r="E11" s="143">
        <v>1497000</v>
      </c>
      <c r="F11" s="144" t="s">
        <v>1454</v>
      </c>
      <c r="G11" s="145"/>
    </row>
    <row r="12" spans="1:7" ht="23.25" x14ac:dyDescent="0.25">
      <c r="A12" s="165" t="s">
        <v>29</v>
      </c>
      <c r="B12" s="141" t="s">
        <v>1165</v>
      </c>
      <c r="C12" s="142" t="s">
        <v>1171</v>
      </c>
      <c r="D12" s="143">
        <v>1497000</v>
      </c>
      <c r="E12" s="143">
        <v>1497000</v>
      </c>
      <c r="F12" s="144" t="s">
        <v>1454</v>
      </c>
      <c r="G12" s="145"/>
    </row>
    <row r="13" spans="1:7" ht="23.25" x14ac:dyDescent="0.25">
      <c r="A13" s="165" t="s">
        <v>93</v>
      </c>
      <c r="B13" s="141" t="s">
        <v>1165</v>
      </c>
      <c r="C13" s="142" t="s">
        <v>1172</v>
      </c>
      <c r="D13" s="143">
        <v>1497000</v>
      </c>
      <c r="E13" s="143">
        <v>1497000</v>
      </c>
      <c r="F13" s="144" t="s">
        <v>1454</v>
      </c>
      <c r="G13" s="145"/>
    </row>
    <row r="14" spans="1:7" x14ac:dyDescent="0.25">
      <c r="A14" s="165" t="s">
        <v>94</v>
      </c>
      <c r="B14" s="141" t="s">
        <v>1165</v>
      </c>
      <c r="C14" s="142" t="s">
        <v>1173</v>
      </c>
      <c r="D14" s="143">
        <v>1497000</v>
      </c>
      <c r="E14" s="143">
        <v>1497000</v>
      </c>
      <c r="F14" s="144" t="s">
        <v>1454</v>
      </c>
      <c r="G14" s="145"/>
    </row>
    <row r="15" spans="1:7" ht="45.75" x14ac:dyDescent="0.25">
      <c r="A15" s="155" t="s">
        <v>1174</v>
      </c>
      <c r="B15" s="141" t="s">
        <v>1165</v>
      </c>
      <c r="C15" s="142" t="s">
        <v>1175</v>
      </c>
      <c r="D15" s="143">
        <v>1497000</v>
      </c>
      <c r="E15" s="143">
        <v>1497000</v>
      </c>
      <c r="F15" s="144" t="s">
        <v>1454</v>
      </c>
      <c r="G15" s="145"/>
    </row>
    <row r="16" spans="1:7" ht="23.25" x14ac:dyDescent="0.25">
      <c r="A16" s="155" t="s">
        <v>1176</v>
      </c>
      <c r="B16" s="141" t="s">
        <v>1165</v>
      </c>
      <c r="C16" s="142" t="s">
        <v>1177</v>
      </c>
      <c r="D16" s="143">
        <v>1497000</v>
      </c>
      <c r="E16" s="143">
        <v>1497000</v>
      </c>
      <c r="F16" s="144" t="s">
        <v>1454</v>
      </c>
      <c r="G16" s="145"/>
    </row>
    <row r="17" spans="1:7" x14ac:dyDescent="0.25">
      <c r="A17" s="155" t="s">
        <v>1178</v>
      </c>
      <c r="B17" s="141" t="s">
        <v>1165</v>
      </c>
      <c r="C17" s="142" t="s">
        <v>1179</v>
      </c>
      <c r="D17" s="143">
        <v>1177439.79</v>
      </c>
      <c r="E17" s="143">
        <v>1177439.79</v>
      </c>
      <c r="F17" s="144" t="s">
        <v>1454</v>
      </c>
      <c r="G17" s="145"/>
    </row>
    <row r="18" spans="1:7" ht="34.5" x14ac:dyDescent="0.25">
      <c r="A18" s="140" t="s">
        <v>1181</v>
      </c>
      <c r="B18" s="141" t="s">
        <v>1165</v>
      </c>
      <c r="C18" s="142" t="s">
        <v>1182</v>
      </c>
      <c r="D18" s="143">
        <v>319560.21000000002</v>
      </c>
      <c r="E18" s="143">
        <v>319560.21000000002</v>
      </c>
      <c r="F18" s="144" t="s">
        <v>1454</v>
      </c>
      <c r="G18" s="145"/>
    </row>
    <row r="19" spans="1:7" ht="34.5" x14ac:dyDescent="0.25">
      <c r="A19" s="165" t="s">
        <v>1183</v>
      </c>
      <c r="B19" s="141" t="s">
        <v>1165</v>
      </c>
      <c r="C19" s="142" t="s">
        <v>1184</v>
      </c>
      <c r="D19" s="143">
        <v>16218860</v>
      </c>
      <c r="E19" s="143">
        <v>16034570.550000001</v>
      </c>
      <c r="F19" s="144">
        <v>184289.45</v>
      </c>
      <c r="G19" s="145"/>
    </row>
    <row r="20" spans="1:7" ht="23.25" x14ac:dyDescent="0.25">
      <c r="A20" s="165" t="s">
        <v>29</v>
      </c>
      <c r="B20" s="141" t="s">
        <v>1165</v>
      </c>
      <c r="C20" s="142" t="s">
        <v>1185</v>
      </c>
      <c r="D20" s="143">
        <v>16218860</v>
      </c>
      <c r="E20" s="143">
        <v>16034570.550000001</v>
      </c>
      <c r="F20" s="144">
        <v>184289.45</v>
      </c>
      <c r="G20" s="145"/>
    </row>
    <row r="21" spans="1:7" ht="23.25" x14ac:dyDescent="0.25">
      <c r="A21" s="165" t="s">
        <v>93</v>
      </c>
      <c r="B21" s="141" t="s">
        <v>1165</v>
      </c>
      <c r="C21" s="142" t="s">
        <v>1186</v>
      </c>
      <c r="D21" s="143">
        <v>16218860</v>
      </c>
      <c r="E21" s="143">
        <v>16034570.550000001</v>
      </c>
      <c r="F21" s="144">
        <v>184289.45</v>
      </c>
      <c r="G21" s="145"/>
    </row>
    <row r="22" spans="1:7" ht="23.25" x14ac:dyDescent="0.25">
      <c r="A22" s="155" t="s">
        <v>23</v>
      </c>
      <c r="B22" s="141" t="s">
        <v>1165</v>
      </c>
      <c r="C22" s="142" t="s">
        <v>1187</v>
      </c>
      <c r="D22" s="143">
        <v>16218860</v>
      </c>
      <c r="E22" s="143">
        <v>16034570.550000001</v>
      </c>
      <c r="F22" s="144">
        <v>184289.45</v>
      </c>
      <c r="G22" s="145"/>
    </row>
    <row r="23" spans="1:7" ht="45.75" x14ac:dyDescent="0.25">
      <c r="A23" s="155" t="s">
        <v>1174</v>
      </c>
      <c r="B23" s="141" t="s">
        <v>1165</v>
      </c>
      <c r="C23" s="142" t="s">
        <v>1188</v>
      </c>
      <c r="D23" s="143">
        <v>15537000</v>
      </c>
      <c r="E23" s="143">
        <v>15536816.18</v>
      </c>
      <c r="F23" s="144">
        <v>183.82</v>
      </c>
      <c r="G23" s="145"/>
    </row>
    <row r="24" spans="1:7" ht="23.25" x14ac:dyDescent="0.25">
      <c r="A24" s="155" t="s">
        <v>1176</v>
      </c>
      <c r="B24" s="141" t="s">
        <v>1165</v>
      </c>
      <c r="C24" s="142" t="s">
        <v>1189</v>
      </c>
      <c r="D24" s="143">
        <v>15537000</v>
      </c>
      <c r="E24" s="143">
        <v>15536816.18</v>
      </c>
      <c r="F24" s="144">
        <v>183.82</v>
      </c>
      <c r="G24" s="145"/>
    </row>
    <row r="25" spans="1:7" x14ac:dyDescent="0.25">
      <c r="A25" s="164" t="s">
        <v>1178</v>
      </c>
      <c r="B25" s="141" t="s">
        <v>1165</v>
      </c>
      <c r="C25" s="142" t="s">
        <v>1190</v>
      </c>
      <c r="D25" s="143">
        <v>11984038</v>
      </c>
      <c r="E25" s="143">
        <v>11984035.210000001</v>
      </c>
      <c r="F25" s="144">
        <v>2.79</v>
      </c>
      <c r="G25" s="145"/>
    </row>
    <row r="26" spans="1:7" ht="34.5" x14ac:dyDescent="0.25">
      <c r="A26" s="140" t="s">
        <v>1181</v>
      </c>
      <c r="B26" s="141" t="s">
        <v>1165</v>
      </c>
      <c r="C26" s="142" t="s">
        <v>1191</v>
      </c>
      <c r="D26" s="143">
        <v>3552962</v>
      </c>
      <c r="E26" s="143">
        <v>3552780.97</v>
      </c>
      <c r="F26" s="144">
        <v>181.03</v>
      </c>
      <c r="G26" s="145"/>
    </row>
    <row r="27" spans="1:7" ht="23.25" x14ac:dyDescent="0.25">
      <c r="A27" s="140" t="s">
        <v>1192</v>
      </c>
      <c r="B27" s="141" t="s">
        <v>1165</v>
      </c>
      <c r="C27" s="142" t="s">
        <v>1193</v>
      </c>
      <c r="D27" s="143">
        <v>392860</v>
      </c>
      <c r="E27" s="143">
        <v>305049.75</v>
      </c>
      <c r="F27" s="144">
        <v>87810.25</v>
      </c>
      <c r="G27" s="145"/>
    </row>
    <row r="28" spans="1:7" ht="23.25" x14ac:dyDescent="0.25">
      <c r="A28" s="140" t="s">
        <v>1194</v>
      </c>
      <c r="B28" s="141" t="s">
        <v>1165</v>
      </c>
      <c r="C28" s="142" t="s">
        <v>1195</v>
      </c>
      <c r="D28" s="143">
        <v>392860</v>
      </c>
      <c r="E28" s="143">
        <v>305049.75</v>
      </c>
      <c r="F28" s="144">
        <v>87810.25</v>
      </c>
      <c r="G28" s="145"/>
    </row>
    <row r="29" spans="1:7" x14ac:dyDescent="0.25">
      <c r="A29" s="140" t="s">
        <v>1196</v>
      </c>
      <c r="B29" s="141" t="s">
        <v>1165</v>
      </c>
      <c r="C29" s="142" t="s">
        <v>1197</v>
      </c>
      <c r="D29" s="143">
        <v>392860</v>
      </c>
      <c r="E29" s="143">
        <v>305049.75</v>
      </c>
      <c r="F29" s="144">
        <v>87810.25</v>
      </c>
      <c r="G29" s="145"/>
    </row>
    <row r="30" spans="1:7" x14ac:dyDescent="0.25">
      <c r="A30" s="140" t="s">
        <v>1198</v>
      </c>
      <c r="B30" s="141" t="s">
        <v>1165</v>
      </c>
      <c r="C30" s="142" t="s">
        <v>1199</v>
      </c>
      <c r="D30" s="143">
        <v>289000</v>
      </c>
      <c r="E30" s="143">
        <v>192704.62</v>
      </c>
      <c r="F30" s="144">
        <v>96295.38</v>
      </c>
      <c r="G30" s="145"/>
    </row>
    <row r="31" spans="1:7" x14ac:dyDescent="0.25">
      <c r="A31" s="140" t="s">
        <v>1200</v>
      </c>
      <c r="B31" s="141" t="s">
        <v>1165</v>
      </c>
      <c r="C31" s="142" t="s">
        <v>1201</v>
      </c>
      <c r="D31" s="143">
        <v>289000</v>
      </c>
      <c r="E31" s="143">
        <v>192704.62</v>
      </c>
      <c r="F31" s="144">
        <v>96295.38</v>
      </c>
      <c r="G31" s="145"/>
    </row>
    <row r="32" spans="1:7" x14ac:dyDescent="0.25">
      <c r="A32" s="140" t="s">
        <v>1202</v>
      </c>
      <c r="B32" s="141" t="s">
        <v>1165</v>
      </c>
      <c r="C32" s="142" t="s">
        <v>1203</v>
      </c>
      <c r="D32" s="143">
        <v>83700</v>
      </c>
      <c r="E32" s="143">
        <v>15315</v>
      </c>
      <c r="F32" s="144">
        <v>68385</v>
      </c>
      <c r="G32" s="145"/>
    </row>
    <row r="33" spans="1:7" x14ac:dyDescent="0.25">
      <c r="A33" s="140" t="s">
        <v>1204</v>
      </c>
      <c r="B33" s="141" t="s">
        <v>1165</v>
      </c>
      <c r="C33" s="142" t="s">
        <v>1205</v>
      </c>
      <c r="D33" s="143">
        <v>30000</v>
      </c>
      <c r="E33" s="143">
        <v>2094</v>
      </c>
      <c r="F33" s="144">
        <v>27906</v>
      </c>
      <c r="G33" s="145"/>
    </row>
    <row r="34" spans="1:7" x14ac:dyDescent="0.25">
      <c r="A34" s="140" t="s">
        <v>1206</v>
      </c>
      <c r="B34" s="141" t="s">
        <v>1165</v>
      </c>
      <c r="C34" s="142" t="s">
        <v>1207</v>
      </c>
      <c r="D34" s="143">
        <v>175300</v>
      </c>
      <c r="E34" s="143">
        <v>175295.62</v>
      </c>
      <c r="F34" s="144">
        <v>4.38</v>
      </c>
      <c r="G34" s="145"/>
    </row>
    <row r="35" spans="1:7" x14ac:dyDescent="0.25">
      <c r="A35" s="156" t="s">
        <v>95</v>
      </c>
      <c r="B35" s="141" t="s">
        <v>1165</v>
      </c>
      <c r="C35" s="142" t="s">
        <v>1208</v>
      </c>
      <c r="D35" s="143">
        <v>435584</v>
      </c>
      <c r="E35" s="143">
        <v>435584</v>
      </c>
      <c r="F35" s="144" t="s">
        <v>1454</v>
      </c>
      <c r="G35" s="145"/>
    </row>
    <row r="36" spans="1:7" ht="23.25" x14ac:dyDescent="0.25">
      <c r="A36" s="156" t="s">
        <v>29</v>
      </c>
      <c r="B36" s="141" t="s">
        <v>1165</v>
      </c>
      <c r="C36" s="142" t="s">
        <v>1209</v>
      </c>
      <c r="D36" s="143">
        <v>435584</v>
      </c>
      <c r="E36" s="143">
        <v>435584</v>
      </c>
      <c r="F36" s="144" t="s">
        <v>1454</v>
      </c>
      <c r="G36" s="145"/>
    </row>
    <row r="37" spans="1:7" ht="23.25" x14ac:dyDescent="0.25">
      <c r="A37" s="155" t="s">
        <v>93</v>
      </c>
      <c r="B37" s="141" t="s">
        <v>1165</v>
      </c>
      <c r="C37" s="142" t="s">
        <v>1210</v>
      </c>
      <c r="D37" s="143">
        <v>435584</v>
      </c>
      <c r="E37" s="143">
        <v>435584</v>
      </c>
      <c r="F37" s="144" t="s">
        <v>1454</v>
      </c>
      <c r="G37" s="145"/>
    </row>
    <row r="38" spans="1:7" ht="45.75" x14ac:dyDescent="0.25">
      <c r="A38" s="155" t="s">
        <v>96</v>
      </c>
      <c r="B38" s="141" t="s">
        <v>1165</v>
      </c>
      <c r="C38" s="142" t="s">
        <v>1211</v>
      </c>
      <c r="D38" s="143">
        <v>435584</v>
      </c>
      <c r="E38" s="143">
        <v>435584</v>
      </c>
      <c r="F38" s="144" t="s">
        <v>1454</v>
      </c>
      <c r="G38" s="145"/>
    </row>
    <row r="39" spans="1:7" ht="23.25" x14ac:dyDescent="0.25">
      <c r="A39" s="155" t="s">
        <v>1192</v>
      </c>
      <c r="B39" s="141" t="s">
        <v>1165</v>
      </c>
      <c r="C39" s="142" t="s">
        <v>1212</v>
      </c>
      <c r="D39" s="143">
        <v>435584</v>
      </c>
      <c r="E39" s="143">
        <v>435584</v>
      </c>
      <c r="F39" s="144" t="s">
        <v>1454</v>
      </c>
      <c r="G39" s="145"/>
    </row>
    <row r="40" spans="1:7" ht="23.25" x14ac:dyDescent="0.25">
      <c r="A40" s="155" t="s">
        <v>1194</v>
      </c>
      <c r="B40" s="141" t="s">
        <v>1165</v>
      </c>
      <c r="C40" s="142" t="s">
        <v>189</v>
      </c>
      <c r="D40" s="143">
        <v>435584</v>
      </c>
      <c r="E40" s="143">
        <v>435584</v>
      </c>
      <c r="F40" s="144" t="s">
        <v>1454</v>
      </c>
      <c r="G40" s="145"/>
    </row>
    <row r="41" spans="1:7" ht="23.25" x14ac:dyDescent="0.25">
      <c r="A41" s="175" t="s">
        <v>24</v>
      </c>
      <c r="B41" s="141" t="s">
        <v>1165</v>
      </c>
      <c r="C41" s="142" t="s">
        <v>190</v>
      </c>
      <c r="D41" s="143">
        <v>435584</v>
      </c>
      <c r="E41" s="143">
        <v>435584</v>
      </c>
      <c r="F41" s="144" t="s">
        <v>1454</v>
      </c>
      <c r="G41" s="145"/>
    </row>
    <row r="42" spans="1:7" x14ac:dyDescent="0.25">
      <c r="A42" s="176" t="s">
        <v>191</v>
      </c>
      <c r="B42" s="141" t="s">
        <v>1165</v>
      </c>
      <c r="C42" s="142" t="s">
        <v>192</v>
      </c>
      <c r="D42" s="143">
        <v>2500000</v>
      </c>
      <c r="E42" s="143">
        <v>2500000</v>
      </c>
      <c r="F42" s="144" t="s">
        <v>1454</v>
      </c>
      <c r="G42" s="145"/>
    </row>
    <row r="43" spans="1:7" ht="23.25" x14ac:dyDescent="0.25">
      <c r="A43" s="155" t="s">
        <v>21</v>
      </c>
      <c r="B43" s="141" t="s">
        <v>1165</v>
      </c>
      <c r="C43" s="142" t="s">
        <v>193</v>
      </c>
      <c r="D43" s="143">
        <v>2500000</v>
      </c>
      <c r="E43" s="143">
        <v>2500000</v>
      </c>
      <c r="F43" s="144" t="s">
        <v>1454</v>
      </c>
      <c r="G43" s="145"/>
    </row>
    <row r="44" spans="1:7" ht="23.25" x14ac:dyDescent="0.25">
      <c r="A44" s="155" t="s">
        <v>22</v>
      </c>
      <c r="B44" s="141" t="s">
        <v>1165</v>
      </c>
      <c r="C44" s="142" t="s">
        <v>194</v>
      </c>
      <c r="D44" s="143">
        <v>2500000</v>
      </c>
      <c r="E44" s="143">
        <v>2500000</v>
      </c>
      <c r="F44" s="144" t="s">
        <v>1454</v>
      </c>
      <c r="G44" s="145"/>
    </row>
    <row r="45" spans="1:7" ht="23.25" x14ac:dyDescent="0.25">
      <c r="A45" s="155" t="s">
        <v>97</v>
      </c>
      <c r="B45" s="141" t="s">
        <v>1165</v>
      </c>
      <c r="C45" s="142" t="s">
        <v>195</v>
      </c>
      <c r="D45" s="143">
        <v>2500000</v>
      </c>
      <c r="E45" s="143">
        <v>2500000</v>
      </c>
      <c r="F45" s="144" t="s">
        <v>1454</v>
      </c>
      <c r="G45" s="145"/>
    </row>
    <row r="46" spans="1:7" x14ac:dyDescent="0.25">
      <c r="A46" s="162" t="s">
        <v>1198</v>
      </c>
      <c r="B46" s="141" t="s">
        <v>1165</v>
      </c>
      <c r="C46" s="142" t="s">
        <v>196</v>
      </c>
      <c r="D46" s="143">
        <v>2500000</v>
      </c>
      <c r="E46" s="143">
        <v>2500000</v>
      </c>
      <c r="F46" s="144" t="s">
        <v>1454</v>
      </c>
      <c r="G46" s="145"/>
    </row>
    <row r="47" spans="1:7" x14ac:dyDescent="0.25">
      <c r="A47" s="159" t="s">
        <v>1200</v>
      </c>
      <c r="B47" s="141" t="s">
        <v>1165</v>
      </c>
      <c r="C47" s="142" t="s">
        <v>197</v>
      </c>
      <c r="D47" s="143">
        <v>2500000</v>
      </c>
      <c r="E47" s="143">
        <v>2500000</v>
      </c>
      <c r="F47" s="144" t="s">
        <v>1454</v>
      </c>
      <c r="G47" s="145"/>
    </row>
    <row r="48" spans="1:7" x14ac:dyDescent="0.25">
      <c r="A48" s="165" t="s">
        <v>1206</v>
      </c>
      <c r="B48" s="141" t="s">
        <v>1165</v>
      </c>
      <c r="C48" s="142" t="s">
        <v>198</v>
      </c>
      <c r="D48" s="143">
        <v>2500000</v>
      </c>
      <c r="E48" s="143">
        <v>2500000</v>
      </c>
      <c r="F48" s="144" t="s">
        <v>1454</v>
      </c>
      <c r="G48" s="145"/>
    </row>
    <row r="49" spans="1:7" x14ac:dyDescent="0.25">
      <c r="A49" s="155" t="s">
        <v>199</v>
      </c>
      <c r="B49" s="141" t="s">
        <v>1165</v>
      </c>
      <c r="C49" s="142" t="s">
        <v>200</v>
      </c>
      <c r="D49" s="143">
        <v>1014</v>
      </c>
      <c r="E49" s="143" t="s">
        <v>1454</v>
      </c>
      <c r="F49" s="144">
        <v>1014</v>
      </c>
      <c r="G49" s="145"/>
    </row>
    <row r="50" spans="1:7" ht="45.75" x14ac:dyDescent="0.25">
      <c r="A50" s="155" t="s">
        <v>98</v>
      </c>
      <c r="B50" s="141" t="s">
        <v>1165</v>
      </c>
      <c r="C50" s="142" t="s">
        <v>201</v>
      </c>
      <c r="D50" s="143">
        <v>1014</v>
      </c>
      <c r="E50" s="143" t="s">
        <v>1454</v>
      </c>
      <c r="F50" s="144">
        <v>1014</v>
      </c>
      <c r="G50" s="145"/>
    </row>
    <row r="51" spans="1:7" ht="23.25" x14ac:dyDescent="0.25">
      <c r="A51" s="155" t="s">
        <v>99</v>
      </c>
      <c r="B51" s="141" t="s">
        <v>1165</v>
      </c>
      <c r="C51" s="142" t="s">
        <v>202</v>
      </c>
      <c r="D51" s="143">
        <v>1014</v>
      </c>
      <c r="E51" s="143" t="s">
        <v>1454</v>
      </c>
      <c r="F51" s="144">
        <v>1014</v>
      </c>
      <c r="G51" s="145"/>
    </row>
    <row r="52" spans="1:7" x14ac:dyDescent="0.25">
      <c r="A52" s="155" t="s">
        <v>1198</v>
      </c>
      <c r="B52" s="141" t="s">
        <v>1165</v>
      </c>
      <c r="C52" s="142" t="s">
        <v>203</v>
      </c>
      <c r="D52" s="143">
        <v>1014</v>
      </c>
      <c r="E52" s="143" t="s">
        <v>1454</v>
      </c>
      <c r="F52" s="144">
        <v>1014</v>
      </c>
      <c r="G52" s="145"/>
    </row>
    <row r="53" spans="1:7" x14ac:dyDescent="0.25">
      <c r="A53" s="155" t="s">
        <v>204</v>
      </c>
      <c r="B53" s="141" t="s">
        <v>1165</v>
      </c>
      <c r="C53" s="142" t="s">
        <v>205</v>
      </c>
      <c r="D53" s="143">
        <v>1014</v>
      </c>
      <c r="E53" s="143" t="s">
        <v>1454</v>
      </c>
      <c r="F53" s="144">
        <v>1014</v>
      </c>
      <c r="G53" s="145"/>
    </row>
    <row r="54" spans="1:7" x14ac:dyDescent="0.25">
      <c r="A54" s="155" t="s">
        <v>206</v>
      </c>
      <c r="B54" s="141" t="s">
        <v>1165</v>
      </c>
      <c r="C54" s="142" t="s">
        <v>207</v>
      </c>
      <c r="D54" s="143">
        <v>47696798.5</v>
      </c>
      <c r="E54" s="143">
        <v>47286953.890000001</v>
      </c>
      <c r="F54" s="144">
        <v>409844.61</v>
      </c>
      <c r="G54" s="145"/>
    </row>
    <row r="55" spans="1:7" ht="23.25" x14ac:dyDescent="0.25">
      <c r="A55" s="155" t="s">
        <v>100</v>
      </c>
      <c r="B55" s="141" t="s">
        <v>1165</v>
      </c>
      <c r="C55" s="142" t="s">
        <v>208</v>
      </c>
      <c r="D55" s="143">
        <v>17544261.5</v>
      </c>
      <c r="E55" s="143">
        <v>17434479.82</v>
      </c>
      <c r="F55" s="144">
        <v>109781.68</v>
      </c>
      <c r="G55" s="145"/>
    </row>
    <row r="56" spans="1:7" ht="34.5" x14ac:dyDescent="0.25">
      <c r="A56" s="165" t="s">
        <v>101</v>
      </c>
      <c r="B56" s="141" t="s">
        <v>1165</v>
      </c>
      <c r="C56" s="142" t="s">
        <v>209</v>
      </c>
      <c r="D56" s="143">
        <v>13354061.5</v>
      </c>
      <c r="E56" s="143">
        <v>13354061.5</v>
      </c>
      <c r="F56" s="144" t="s">
        <v>1454</v>
      </c>
      <c r="G56" s="145"/>
    </row>
    <row r="57" spans="1:7" ht="34.5" x14ac:dyDescent="0.25">
      <c r="A57" s="155" t="s">
        <v>102</v>
      </c>
      <c r="B57" s="141" t="s">
        <v>1165</v>
      </c>
      <c r="C57" s="142" t="s">
        <v>210</v>
      </c>
      <c r="D57" s="143">
        <v>8554061.5</v>
      </c>
      <c r="E57" s="143">
        <v>8554061.5</v>
      </c>
      <c r="F57" s="144" t="s">
        <v>1454</v>
      </c>
      <c r="G57" s="145"/>
    </row>
    <row r="58" spans="1:7" ht="23.25" x14ac:dyDescent="0.25">
      <c r="A58" s="155" t="s">
        <v>211</v>
      </c>
      <c r="B58" s="141" t="s">
        <v>1165</v>
      </c>
      <c r="C58" s="142" t="s">
        <v>212</v>
      </c>
      <c r="D58" s="143">
        <v>8554061.5</v>
      </c>
      <c r="E58" s="143">
        <v>8554061.5</v>
      </c>
      <c r="F58" s="144" t="s">
        <v>1454</v>
      </c>
      <c r="G58" s="145"/>
    </row>
    <row r="59" spans="1:7" x14ac:dyDescent="0.25">
      <c r="A59" s="155" t="s">
        <v>213</v>
      </c>
      <c r="B59" s="141" t="s">
        <v>1165</v>
      </c>
      <c r="C59" s="142" t="s">
        <v>214</v>
      </c>
      <c r="D59" s="143">
        <v>8554061.5</v>
      </c>
      <c r="E59" s="143">
        <v>8554061.5</v>
      </c>
      <c r="F59" s="144" t="s">
        <v>1454</v>
      </c>
      <c r="G59" s="145"/>
    </row>
    <row r="60" spans="1:7" ht="45.75" x14ac:dyDescent="0.25">
      <c r="A60" s="159" t="s">
        <v>215</v>
      </c>
      <c r="B60" s="141" t="s">
        <v>1165</v>
      </c>
      <c r="C60" s="142" t="s">
        <v>216</v>
      </c>
      <c r="D60" s="143">
        <v>8554061.5</v>
      </c>
      <c r="E60" s="143">
        <v>8554061.5</v>
      </c>
      <c r="F60" s="144" t="s">
        <v>1454</v>
      </c>
      <c r="G60" s="145"/>
    </row>
    <row r="61" spans="1:7" ht="45.75" x14ac:dyDescent="0.25">
      <c r="A61" s="159" t="s">
        <v>103</v>
      </c>
      <c r="B61" s="141" t="s">
        <v>1165</v>
      </c>
      <c r="C61" s="142" t="s">
        <v>217</v>
      </c>
      <c r="D61" s="143">
        <v>150000</v>
      </c>
      <c r="E61" s="143">
        <v>150000</v>
      </c>
      <c r="F61" s="144" t="s">
        <v>1454</v>
      </c>
      <c r="G61" s="145"/>
    </row>
    <row r="62" spans="1:7" ht="23.25" x14ac:dyDescent="0.25">
      <c r="A62" s="155" t="s">
        <v>211</v>
      </c>
      <c r="B62" s="141" t="s">
        <v>1165</v>
      </c>
      <c r="C62" s="142" t="s">
        <v>218</v>
      </c>
      <c r="D62" s="143">
        <v>150000</v>
      </c>
      <c r="E62" s="143">
        <v>150000</v>
      </c>
      <c r="F62" s="144" t="s">
        <v>1454</v>
      </c>
      <c r="G62" s="145"/>
    </row>
    <row r="63" spans="1:7" x14ac:dyDescent="0.25">
      <c r="A63" s="155" t="s">
        <v>213</v>
      </c>
      <c r="B63" s="141" t="s">
        <v>1165</v>
      </c>
      <c r="C63" s="142" t="s">
        <v>219</v>
      </c>
      <c r="D63" s="143">
        <v>150000</v>
      </c>
      <c r="E63" s="143">
        <v>150000</v>
      </c>
      <c r="F63" s="144" t="s">
        <v>1454</v>
      </c>
      <c r="G63" s="145"/>
    </row>
    <row r="64" spans="1:7" x14ac:dyDescent="0.25">
      <c r="A64" s="155" t="s">
        <v>104</v>
      </c>
      <c r="B64" s="141" t="s">
        <v>1165</v>
      </c>
      <c r="C64" s="142" t="s">
        <v>220</v>
      </c>
      <c r="D64" s="143">
        <v>150000</v>
      </c>
      <c r="E64" s="143">
        <v>150000</v>
      </c>
      <c r="F64" s="144" t="s">
        <v>1454</v>
      </c>
      <c r="G64" s="145"/>
    </row>
    <row r="65" spans="1:7" ht="23.25" x14ac:dyDescent="0.25">
      <c r="A65" s="159" t="s">
        <v>39</v>
      </c>
      <c r="B65" s="141" t="s">
        <v>1165</v>
      </c>
      <c r="C65" s="142" t="s">
        <v>221</v>
      </c>
      <c r="D65" s="143">
        <v>4650000</v>
      </c>
      <c r="E65" s="143">
        <v>4650000</v>
      </c>
      <c r="F65" s="144" t="s">
        <v>1454</v>
      </c>
      <c r="G65" s="145"/>
    </row>
    <row r="66" spans="1:7" ht="23.25" x14ac:dyDescent="0.25">
      <c r="A66" s="155" t="s">
        <v>211</v>
      </c>
      <c r="B66" s="141" t="s">
        <v>1165</v>
      </c>
      <c r="C66" s="142" t="s">
        <v>222</v>
      </c>
      <c r="D66" s="143">
        <v>4650000</v>
      </c>
      <c r="E66" s="143">
        <v>4650000</v>
      </c>
      <c r="F66" s="144" t="s">
        <v>1454</v>
      </c>
      <c r="G66" s="145"/>
    </row>
    <row r="67" spans="1:7" x14ac:dyDescent="0.25">
      <c r="A67" s="155" t="s">
        <v>213</v>
      </c>
      <c r="B67" s="141" t="s">
        <v>1165</v>
      </c>
      <c r="C67" s="142" t="s">
        <v>223</v>
      </c>
      <c r="D67" s="143">
        <v>4650000</v>
      </c>
      <c r="E67" s="143">
        <v>4650000</v>
      </c>
      <c r="F67" s="144" t="s">
        <v>1454</v>
      </c>
      <c r="G67" s="145"/>
    </row>
    <row r="68" spans="1:7" ht="45.75" x14ac:dyDescent="0.25">
      <c r="A68" s="155" t="s">
        <v>215</v>
      </c>
      <c r="B68" s="141" t="s">
        <v>1165</v>
      </c>
      <c r="C68" s="142" t="s">
        <v>224</v>
      </c>
      <c r="D68" s="143">
        <v>4650000</v>
      </c>
      <c r="E68" s="143">
        <v>4650000</v>
      </c>
      <c r="F68" s="144" t="s">
        <v>1454</v>
      </c>
      <c r="G68" s="145"/>
    </row>
    <row r="69" spans="1:7" ht="45.75" x14ac:dyDescent="0.25">
      <c r="A69" s="159" t="s">
        <v>105</v>
      </c>
      <c r="B69" s="160" t="s">
        <v>1165</v>
      </c>
      <c r="C69" s="161" t="s">
        <v>106</v>
      </c>
      <c r="D69" s="143">
        <v>2978200</v>
      </c>
      <c r="E69" s="143">
        <v>2868419.27</v>
      </c>
      <c r="F69" s="144">
        <v>26455</v>
      </c>
      <c r="G69" s="145"/>
    </row>
    <row r="70" spans="1:7" ht="45.75" x14ac:dyDescent="0.25">
      <c r="A70" s="165" t="s">
        <v>107</v>
      </c>
      <c r="B70" s="141" t="s">
        <v>1165</v>
      </c>
      <c r="C70" s="142" t="s">
        <v>225</v>
      </c>
      <c r="D70" s="143">
        <v>2619800</v>
      </c>
      <c r="E70" s="143">
        <v>2593345</v>
      </c>
      <c r="F70" s="144">
        <v>26455</v>
      </c>
      <c r="G70" s="145"/>
    </row>
    <row r="71" spans="1:7" ht="23.25" x14ac:dyDescent="0.25">
      <c r="A71" s="155" t="s">
        <v>1192</v>
      </c>
      <c r="B71" s="141" t="s">
        <v>1165</v>
      </c>
      <c r="C71" s="142" t="s">
        <v>226</v>
      </c>
      <c r="D71" s="143">
        <v>2619800</v>
      </c>
      <c r="E71" s="143">
        <v>2593345</v>
      </c>
      <c r="F71" s="144">
        <v>26455</v>
      </c>
      <c r="G71" s="145"/>
    </row>
    <row r="72" spans="1:7" ht="23.25" x14ac:dyDescent="0.25">
      <c r="A72" s="155" t="s">
        <v>1194</v>
      </c>
      <c r="B72" s="141" t="s">
        <v>1165</v>
      </c>
      <c r="C72" s="142" t="s">
        <v>227</v>
      </c>
      <c r="D72" s="143">
        <v>2619800</v>
      </c>
      <c r="E72" s="143">
        <v>2593345</v>
      </c>
      <c r="F72" s="144">
        <v>26455</v>
      </c>
      <c r="G72" s="145"/>
    </row>
    <row r="73" spans="1:7" ht="23.25" x14ac:dyDescent="0.25">
      <c r="A73" s="155" t="s">
        <v>24</v>
      </c>
      <c r="B73" s="141" t="s">
        <v>1165</v>
      </c>
      <c r="C73" s="142" t="s">
        <v>228</v>
      </c>
      <c r="D73" s="143">
        <v>2619800</v>
      </c>
      <c r="E73" s="143">
        <v>2593345</v>
      </c>
      <c r="F73" s="144">
        <v>26455</v>
      </c>
      <c r="G73" s="145"/>
    </row>
    <row r="74" spans="1:7" x14ac:dyDescent="0.25">
      <c r="A74" s="164" t="s">
        <v>108</v>
      </c>
      <c r="B74" s="141" t="s">
        <v>1165</v>
      </c>
      <c r="C74" s="142" t="s">
        <v>229</v>
      </c>
      <c r="D74" s="143">
        <v>358400</v>
      </c>
      <c r="E74" s="143">
        <v>275074.27</v>
      </c>
      <c r="F74" s="144">
        <v>83325.73</v>
      </c>
      <c r="G74" s="145"/>
    </row>
    <row r="75" spans="1:7" ht="22.5" x14ac:dyDescent="0.25">
      <c r="A75" s="171" t="s">
        <v>1192</v>
      </c>
      <c r="B75" s="141" t="s">
        <v>1165</v>
      </c>
      <c r="C75" s="142" t="s">
        <v>230</v>
      </c>
      <c r="D75" s="143">
        <v>358400</v>
      </c>
      <c r="E75" s="143">
        <v>275074.27</v>
      </c>
      <c r="F75" s="144">
        <v>83325.73</v>
      </c>
      <c r="G75" s="145"/>
    </row>
    <row r="76" spans="1:7" ht="23.25" x14ac:dyDescent="0.25">
      <c r="A76" s="165" t="s">
        <v>1194</v>
      </c>
      <c r="B76" s="141" t="s">
        <v>1165</v>
      </c>
      <c r="C76" s="142" t="s">
        <v>231</v>
      </c>
      <c r="D76" s="143">
        <v>358400</v>
      </c>
      <c r="E76" s="143">
        <v>275074.27</v>
      </c>
      <c r="F76" s="144">
        <v>83325.73</v>
      </c>
      <c r="G76" s="145"/>
    </row>
    <row r="77" spans="1:7" ht="22.5" x14ac:dyDescent="0.25">
      <c r="A77" s="164" t="s">
        <v>24</v>
      </c>
      <c r="B77" s="141" t="s">
        <v>1165</v>
      </c>
      <c r="C77" s="142" t="s">
        <v>232</v>
      </c>
      <c r="D77" s="143">
        <v>358400</v>
      </c>
      <c r="E77" s="143">
        <v>275074.27</v>
      </c>
      <c r="F77" s="144">
        <v>83325.73</v>
      </c>
      <c r="G77" s="145"/>
    </row>
    <row r="78" spans="1:7" ht="34.5" x14ac:dyDescent="0.25">
      <c r="A78" s="155" t="s">
        <v>109</v>
      </c>
      <c r="B78" s="141" t="s">
        <v>1165</v>
      </c>
      <c r="C78" s="142" t="s">
        <v>233</v>
      </c>
      <c r="D78" s="143">
        <v>1212000</v>
      </c>
      <c r="E78" s="143">
        <v>1211999.05</v>
      </c>
      <c r="F78" s="144">
        <v>0.95</v>
      </c>
      <c r="G78" s="145"/>
    </row>
    <row r="79" spans="1:7" ht="23.25" x14ac:dyDescent="0.25">
      <c r="A79" s="155" t="s">
        <v>23</v>
      </c>
      <c r="B79" s="141" t="s">
        <v>1165</v>
      </c>
      <c r="C79" s="142" t="s">
        <v>234</v>
      </c>
      <c r="D79" s="143">
        <v>1212000</v>
      </c>
      <c r="E79" s="143">
        <v>1211999.05</v>
      </c>
      <c r="F79" s="144">
        <v>0.95</v>
      </c>
      <c r="G79" s="145"/>
    </row>
    <row r="80" spans="1:7" ht="45.75" x14ac:dyDescent="0.25">
      <c r="A80" s="155" t="s">
        <v>1174</v>
      </c>
      <c r="B80" s="141" t="s">
        <v>1165</v>
      </c>
      <c r="C80" s="142" t="s">
        <v>235</v>
      </c>
      <c r="D80" s="143">
        <v>1212000</v>
      </c>
      <c r="E80" s="143">
        <v>1211999.05</v>
      </c>
      <c r="F80" s="144">
        <v>0.95</v>
      </c>
      <c r="G80" s="145"/>
    </row>
    <row r="81" spans="1:7" ht="23.25" x14ac:dyDescent="0.25">
      <c r="A81" s="159" t="s">
        <v>1176</v>
      </c>
      <c r="B81" s="141" t="s">
        <v>1165</v>
      </c>
      <c r="C81" s="142" t="s">
        <v>236</v>
      </c>
      <c r="D81" s="143">
        <v>1212000</v>
      </c>
      <c r="E81" s="143">
        <v>1211999.05</v>
      </c>
      <c r="F81" s="144">
        <v>0.95</v>
      </c>
      <c r="G81" s="145"/>
    </row>
    <row r="82" spans="1:7" x14ac:dyDescent="0.25">
      <c r="A82" s="155" t="s">
        <v>1178</v>
      </c>
      <c r="B82" s="141" t="s">
        <v>1165</v>
      </c>
      <c r="C82" s="142" t="s">
        <v>237</v>
      </c>
      <c r="D82" s="143">
        <v>931000</v>
      </c>
      <c r="E82" s="143">
        <v>930999.45</v>
      </c>
      <c r="F82" s="144">
        <v>0.55000000000000004</v>
      </c>
      <c r="G82" s="145"/>
    </row>
    <row r="83" spans="1:7" ht="34.5" x14ac:dyDescent="0.25">
      <c r="A83" s="155" t="s">
        <v>110</v>
      </c>
      <c r="B83" s="141" t="s">
        <v>1165</v>
      </c>
      <c r="C83" s="142" t="s">
        <v>238</v>
      </c>
      <c r="D83" s="143">
        <v>281000</v>
      </c>
      <c r="E83" s="143">
        <v>280999.59999999998</v>
      </c>
      <c r="F83" s="144">
        <v>0.4</v>
      </c>
      <c r="G83" s="145"/>
    </row>
    <row r="84" spans="1:7" ht="23.25" x14ac:dyDescent="0.25">
      <c r="A84" s="155" t="s">
        <v>49</v>
      </c>
      <c r="B84" s="141" t="s">
        <v>1165</v>
      </c>
      <c r="C84" s="142" t="s">
        <v>239</v>
      </c>
      <c r="D84" s="143">
        <v>9762291</v>
      </c>
      <c r="E84" s="143">
        <v>9462243.8900000006</v>
      </c>
      <c r="F84" s="144">
        <v>300047.11</v>
      </c>
      <c r="G84" s="145"/>
    </row>
    <row r="85" spans="1:7" ht="34.5" x14ac:dyDescent="0.25">
      <c r="A85" s="159" t="s">
        <v>111</v>
      </c>
      <c r="B85" s="141" t="s">
        <v>1165</v>
      </c>
      <c r="C85" s="142" t="s">
        <v>240</v>
      </c>
      <c r="D85" s="143">
        <v>3914751</v>
      </c>
      <c r="E85" s="143">
        <v>3614704.66</v>
      </c>
      <c r="F85" s="144">
        <v>300046.34000000003</v>
      </c>
      <c r="G85" s="145"/>
    </row>
    <row r="86" spans="1:7" ht="22.5" x14ac:dyDescent="0.25">
      <c r="A86" s="170" t="s">
        <v>112</v>
      </c>
      <c r="B86" s="141" t="s">
        <v>1165</v>
      </c>
      <c r="C86" s="142" t="s">
        <v>241</v>
      </c>
      <c r="D86" s="143">
        <v>1198251</v>
      </c>
      <c r="E86" s="143">
        <v>912603.05</v>
      </c>
      <c r="F86" s="144">
        <v>285647.95</v>
      </c>
      <c r="G86" s="145"/>
    </row>
    <row r="87" spans="1:7" ht="23.25" x14ac:dyDescent="0.25">
      <c r="A87" s="155" t="s">
        <v>1192</v>
      </c>
      <c r="B87" s="141" t="s">
        <v>1165</v>
      </c>
      <c r="C87" s="142" t="s">
        <v>242</v>
      </c>
      <c r="D87" s="143">
        <v>1198251</v>
      </c>
      <c r="E87" s="143">
        <v>912603.05</v>
      </c>
      <c r="F87" s="144">
        <v>285647.95</v>
      </c>
      <c r="G87" s="145"/>
    </row>
    <row r="88" spans="1:7" ht="23.25" x14ac:dyDescent="0.25">
      <c r="A88" s="155" t="s">
        <v>1194</v>
      </c>
      <c r="B88" s="141" t="s">
        <v>1165</v>
      </c>
      <c r="C88" s="142" t="s">
        <v>243</v>
      </c>
      <c r="D88" s="143">
        <v>1198251</v>
      </c>
      <c r="E88" s="143">
        <v>912603.05</v>
      </c>
      <c r="F88" s="144">
        <v>285647.95</v>
      </c>
      <c r="G88" s="145"/>
    </row>
    <row r="89" spans="1:7" ht="23.25" x14ac:dyDescent="0.25">
      <c r="A89" s="155" t="s">
        <v>24</v>
      </c>
      <c r="B89" s="141" t="s">
        <v>1165</v>
      </c>
      <c r="C89" s="142" t="s">
        <v>244</v>
      </c>
      <c r="D89" s="143">
        <v>1198251</v>
      </c>
      <c r="E89" s="143">
        <v>912603.05</v>
      </c>
      <c r="F89" s="144">
        <v>285647.95</v>
      </c>
      <c r="G89" s="145"/>
    </row>
    <row r="90" spans="1:7" ht="22.5" x14ac:dyDescent="0.25">
      <c r="A90" s="170" t="s">
        <v>113</v>
      </c>
      <c r="B90" s="141" t="s">
        <v>1165</v>
      </c>
      <c r="C90" s="142" t="s">
        <v>245</v>
      </c>
      <c r="D90" s="143">
        <v>2716500</v>
      </c>
      <c r="E90" s="143">
        <v>2702101.61</v>
      </c>
      <c r="F90" s="144">
        <v>14398.39</v>
      </c>
      <c r="G90" s="145"/>
    </row>
    <row r="91" spans="1:7" ht="23.25" x14ac:dyDescent="0.25">
      <c r="A91" s="155" t="s">
        <v>1192</v>
      </c>
      <c r="B91" s="141" t="s">
        <v>1165</v>
      </c>
      <c r="C91" s="142" t="s">
        <v>246</v>
      </c>
      <c r="D91" s="143">
        <v>2716500</v>
      </c>
      <c r="E91" s="143">
        <v>2702101.61</v>
      </c>
      <c r="F91" s="144">
        <v>14398.39</v>
      </c>
      <c r="G91" s="145"/>
    </row>
    <row r="92" spans="1:7" ht="23.25" x14ac:dyDescent="0.25">
      <c r="A92" s="155" t="s">
        <v>1194</v>
      </c>
      <c r="B92" s="141" t="s">
        <v>1165</v>
      </c>
      <c r="C92" s="142" t="s">
        <v>247</v>
      </c>
      <c r="D92" s="143">
        <v>2716500</v>
      </c>
      <c r="E92" s="143">
        <v>2702101.61</v>
      </c>
      <c r="F92" s="144">
        <v>14398.39</v>
      </c>
      <c r="G92" s="145"/>
    </row>
    <row r="93" spans="1:7" ht="23.25" x14ac:dyDescent="0.25">
      <c r="A93" s="155" t="s">
        <v>24</v>
      </c>
      <c r="B93" s="141" t="s">
        <v>1165</v>
      </c>
      <c r="C93" s="142" t="s">
        <v>248</v>
      </c>
      <c r="D93" s="143">
        <v>2716500</v>
      </c>
      <c r="E93" s="143">
        <v>2702101.61</v>
      </c>
      <c r="F93" s="144">
        <v>14398.39</v>
      </c>
      <c r="G93" s="145"/>
    </row>
    <row r="94" spans="1:7" ht="57" x14ac:dyDescent="0.25">
      <c r="A94" s="159" t="s">
        <v>27</v>
      </c>
      <c r="B94" s="141" t="s">
        <v>1165</v>
      </c>
      <c r="C94" s="142" t="s">
        <v>249</v>
      </c>
      <c r="D94" s="143">
        <v>128540</v>
      </c>
      <c r="E94" s="143">
        <v>128540</v>
      </c>
      <c r="F94" s="144" t="s">
        <v>1454</v>
      </c>
      <c r="G94" s="145"/>
    </row>
    <row r="95" spans="1:7" x14ac:dyDescent="0.25">
      <c r="A95" s="165" t="s">
        <v>28</v>
      </c>
      <c r="B95" s="141" t="s">
        <v>1165</v>
      </c>
      <c r="C95" s="142" t="s">
        <v>250</v>
      </c>
      <c r="D95" s="143">
        <v>92000</v>
      </c>
      <c r="E95" s="143">
        <v>92000</v>
      </c>
      <c r="F95" s="144" t="s">
        <v>1454</v>
      </c>
      <c r="G95" s="145"/>
    </row>
    <row r="96" spans="1:7" ht="23.25" x14ac:dyDescent="0.25">
      <c r="A96" s="155" t="s">
        <v>1192</v>
      </c>
      <c r="B96" s="141" t="s">
        <v>1165</v>
      </c>
      <c r="C96" s="142" t="s">
        <v>251</v>
      </c>
      <c r="D96" s="143">
        <v>92000</v>
      </c>
      <c r="E96" s="143">
        <v>92000</v>
      </c>
      <c r="F96" s="144" t="s">
        <v>1454</v>
      </c>
      <c r="G96" s="145"/>
    </row>
    <row r="97" spans="1:7" ht="23.25" x14ac:dyDescent="0.25">
      <c r="A97" s="155" t="s">
        <v>1194</v>
      </c>
      <c r="B97" s="141" t="s">
        <v>1165</v>
      </c>
      <c r="C97" s="142" t="s">
        <v>252</v>
      </c>
      <c r="D97" s="143">
        <v>92000</v>
      </c>
      <c r="E97" s="143">
        <v>92000</v>
      </c>
      <c r="F97" s="144" t="s">
        <v>1454</v>
      </c>
      <c r="G97" s="145"/>
    </row>
    <row r="98" spans="1:7" ht="23.25" x14ac:dyDescent="0.25">
      <c r="A98" s="155" t="s">
        <v>24</v>
      </c>
      <c r="B98" s="141" t="s">
        <v>1165</v>
      </c>
      <c r="C98" s="142" t="s">
        <v>253</v>
      </c>
      <c r="D98" s="143">
        <v>92000</v>
      </c>
      <c r="E98" s="143">
        <v>92000</v>
      </c>
      <c r="F98" s="144" t="s">
        <v>1454</v>
      </c>
      <c r="G98" s="145"/>
    </row>
    <row r="99" spans="1:7" ht="22.5" x14ac:dyDescent="0.25">
      <c r="A99" s="164" t="s">
        <v>50</v>
      </c>
      <c r="B99" s="141" t="s">
        <v>1165</v>
      </c>
      <c r="C99" s="142" t="s">
        <v>254</v>
      </c>
      <c r="D99" s="143">
        <v>36540</v>
      </c>
      <c r="E99" s="143">
        <v>36540</v>
      </c>
      <c r="F99" s="144" t="s">
        <v>1454</v>
      </c>
      <c r="G99" s="145"/>
    </row>
    <row r="100" spans="1:7" ht="22.5" x14ac:dyDescent="0.25">
      <c r="A100" s="171" t="s">
        <v>1192</v>
      </c>
      <c r="B100" s="141" t="s">
        <v>1165</v>
      </c>
      <c r="C100" s="142" t="s">
        <v>255</v>
      </c>
      <c r="D100" s="143">
        <v>36540</v>
      </c>
      <c r="E100" s="143">
        <v>36540</v>
      </c>
      <c r="F100" s="144" t="s">
        <v>1454</v>
      </c>
      <c r="G100" s="145"/>
    </row>
    <row r="101" spans="1:7" ht="22.5" x14ac:dyDescent="0.25">
      <c r="A101" s="171" t="s">
        <v>1194</v>
      </c>
      <c r="B101" s="141" t="s">
        <v>1165</v>
      </c>
      <c r="C101" s="142" t="s">
        <v>256</v>
      </c>
      <c r="D101" s="143">
        <v>36540</v>
      </c>
      <c r="E101" s="143">
        <v>36540</v>
      </c>
      <c r="F101" s="144" t="s">
        <v>1454</v>
      </c>
      <c r="G101" s="145"/>
    </row>
    <row r="102" spans="1:7" ht="23.25" x14ac:dyDescent="0.25">
      <c r="A102" s="155" t="s">
        <v>24</v>
      </c>
      <c r="B102" s="141" t="s">
        <v>1165</v>
      </c>
      <c r="C102" s="142" t="s">
        <v>257</v>
      </c>
      <c r="D102" s="143">
        <v>36540</v>
      </c>
      <c r="E102" s="143">
        <v>36540</v>
      </c>
      <c r="F102" s="144" t="s">
        <v>1454</v>
      </c>
      <c r="G102" s="145"/>
    </row>
    <row r="103" spans="1:7" ht="34.5" x14ac:dyDescent="0.25">
      <c r="A103" s="155" t="s">
        <v>114</v>
      </c>
      <c r="B103" s="160" t="s">
        <v>1165</v>
      </c>
      <c r="C103" s="161" t="s">
        <v>115</v>
      </c>
      <c r="D103" s="143">
        <v>5719000</v>
      </c>
      <c r="E103" s="143">
        <v>5718999.2300000004</v>
      </c>
      <c r="F103" s="144">
        <v>0.77</v>
      </c>
      <c r="G103" s="145"/>
    </row>
    <row r="104" spans="1:7" ht="23.25" x14ac:dyDescent="0.25">
      <c r="A104" s="155" t="s">
        <v>23</v>
      </c>
      <c r="B104" s="141" t="s">
        <v>1165</v>
      </c>
      <c r="C104" s="142" t="s">
        <v>258</v>
      </c>
      <c r="D104" s="143">
        <v>5719000</v>
      </c>
      <c r="E104" s="143">
        <v>5718999.2300000004</v>
      </c>
      <c r="F104" s="144">
        <v>0.77</v>
      </c>
      <c r="G104" s="145"/>
    </row>
    <row r="105" spans="1:7" ht="45" x14ac:dyDescent="0.25">
      <c r="A105" s="171" t="s">
        <v>1174</v>
      </c>
      <c r="B105" s="141" t="s">
        <v>1165</v>
      </c>
      <c r="C105" s="142" t="s">
        <v>259</v>
      </c>
      <c r="D105" s="143">
        <v>5719000</v>
      </c>
      <c r="E105" s="143">
        <v>5718999.2300000004</v>
      </c>
      <c r="F105" s="144">
        <v>0.77</v>
      </c>
      <c r="G105" s="145"/>
    </row>
    <row r="106" spans="1:7" ht="22.5" x14ac:dyDescent="0.25">
      <c r="A106" s="171" t="s">
        <v>1176</v>
      </c>
      <c r="B106" s="141" t="s">
        <v>1165</v>
      </c>
      <c r="C106" s="142" t="s">
        <v>260</v>
      </c>
      <c r="D106" s="143">
        <v>5719000</v>
      </c>
      <c r="E106" s="143">
        <v>5718999.2300000004</v>
      </c>
      <c r="F106" s="144">
        <v>0.77</v>
      </c>
      <c r="G106" s="145"/>
    </row>
    <row r="107" spans="1:7" x14ac:dyDescent="0.25">
      <c r="A107" s="155" t="s">
        <v>1178</v>
      </c>
      <c r="B107" s="141" t="s">
        <v>1165</v>
      </c>
      <c r="C107" s="142" t="s">
        <v>261</v>
      </c>
      <c r="D107" s="143">
        <v>4403000</v>
      </c>
      <c r="E107" s="143">
        <v>4402999.91</v>
      </c>
      <c r="F107" s="144">
        <v>0.09</v>
      </c>
      <c r="G107" s="145"/>
    </row>
    <row r="108" spans="1:7" ht="34.5" x14ac:dyDescent="0.25">
      <c r="A108" s="155" t="s">
        <v>110</v>
      </c>
      <c r="B108" s="141" t="s">
        <v>1165</v>
      </c>
      <c r="C108" s="142" t="s">
        <v>262</v>
      </c>
      <c r="D108" s="143">
        <v>1316000</v>
      </c>
      <c r="E108" s="143">
        <v>1315999.32</v>
      </c>
      <c r="F108" s="144">
        <v>0.68</v>
      </c>
      <c r="G108" s="145"/>
    </row>
    <row r="109" spans="1:7" ht="34.5" x14ac:dyDescent="0.25">
      <c r="A109" s="155" t="s">
        <v>80</v>
      </c>
      <c r="B109" s="141" t="s">
        <v>1165</v>
      </c>
      <c r="C109" s="142" t="s">
        <v>263</v>
      </c>
      <c r="D109" s="143">
        <v>3500</v>
      </c>
      <c r="E109" s="143">
        <v>3500</v>
      </c>
      <c r="F109" s="144" t="s">
        <v>1454</v>
      </c>
      <c r="G109" s="145"/>
    </row>
    <row r="110" spans="1:7" x14ac:dyDescent="0.25">
      <c r="A110" s="165" t="s">
        <v>52</v>
      </c>
      <c r="B110" s="141" t="s">
        <v>1165</v>
      </c>
      <c r="C110" s="142" t="s">
        <v>264</v>
      </c>
      <c r="D110" s="143">
        <v>3500</v>
      </c>
      <c r="E110" s="143">
        <v>3500</v>
      </c>
      <c r="F110" s="144" t="s">
        <v>1454</v>
      </c>
      <c r="G110" s="145"/>
    </row>
    <row r="111" spans="1:7" ht="23.25" x14ac:dyDescent="0.25">
      <c r="A111" s="165" t="s">
        <v>1192</v>
      </c>
      <c r="B111" s="141" t="s">
        <v>1165</v>
      </c>
      <c r="C111" s="142" t="s">
        <v>265</v>
      </c>
      <c r="D111" s="143">
        <v>3500</v>
      </c>
      <c r="E111" s="143">
        <v>3500</v>
      </c>
      <c r="F111" s="144" t="s">
        <v>1454</v>
      </c>
      <c r="G111" s="145"/>
    </row>
    <row r="112" spans="1:7" ht="23.25" x14ac:dyDescent="0.25">
      <c r="A112" s="165" t="s">
        <v>1194</v>
      </c>
      <c r="B112" s="141" t="s">
        <v>1165</v>
      </c>
      <c r="C112" s="142" t="s">
        <v>266</v>
      </c>
      <c r="D112" s="143">
        <v>3500</v>
      </c>
      <c r="E112" s="143">
        <v>3500</v>
      </c>
      <c r="F112" s="144" t="s">
        <v>1454</v>
      </c>
      <c r="G112" s="145"/>
    </row>
    <row r="113" spans="1:7" ht="23.25" x14ac:dyDescent="0.25">
      <c r="A113" s="155" t="s">
        <v>24</v>
      </c>
      <c r="B113" s="141" t="s">
        <v>1165</v>
      </c>
      <c r="C113" s="142" t="s">
        <v>267</v>
      </c>
      <c r="D113" s="143">
        <v>3500</v>
      </c>
      <c r="E113" s="143">
        <v>3500</v>
      </c>
      <c r="F113" s="144" t="s">
        <v>1454</v>
      </c>
      <c r="G113" s="145"/>
    </row>
    <row r="114" spans="1:7" ht="23.25" x14ac:dyDescent="0.25">
      <c r="A114" s="155" t="s">
        <v>29</v>
      </c>
      <c r="B114" s="141" t="s">
        <v>1165</v>
      </c>
      <c r="C114" s="142" t="s">
        <v>268</v>
      </c>
      <c r="D114" s="143">
        <v>20386746</v>
      </c>
      <c r="E114" s="143">
        <v>20386730.18</v>
      </c>
      <c r="F114" s="144">
        <v>15.82</v>
      </c>
      <c r="G114" s="145"/>
    </row>
    <row r="115" spans="1:7" ht="23.25" x14ac:dyDescent="0.25">
      <c r="A115" s="155" t="s">
        <v>93</v>
      </c>
      <c r="B115" s="141" t="s">
        <v>1165</v>
      </c>
      <c r="C115" s="142" t="s">
        <v>269</v>
      </c>
      <c r="D115" s="143">
        <v>20386746</v>
      </c>
      <c r="E115" s="143">
        <v>20386730.18</v>
      </c>
      <c r="F115" s="144">
        <v>15.82</v>
      </c>
      <c r="G115" s="145"/>
    </row>
    <row r="116" spans="1:7" ht="22.5" x14ac:dyDescent="0.25">
      <c r="A116" s="164" t="s">
        <v>23</v>
      </c>
      <c r="B116" s="141" t="s">
        <v>1165</v>
      </c>
      <c r="C116" s="142" t="s">
        <v>270</v>
      </c>
      <c r="D116" s="143">
        <v>5357000</v>
      </c>
      <c r="E116" s="143">
        <v>5356997.59</v>
      </c>
      <c r="F116" s="144">
        <v>2.41</v>
      </c>
      <c r="G116" s="145"/>
    </row>
    <row r="117" spans="1:7" ht="45.75" x14ac:dyDescent="0.25">
      <c r="A117" s="165" t="s">
        <v>1174</v>
      </c>
      <c r="B117" s="141" t="s">
        <v>1165</v>
      </c>
      <c r="C117" s="142" t="s">
        <v>271</v>
      </c>
      <c r="D117" s="143">
        <v>5357000</v>
      </c>
      <c r="E117" s="143">
        <v>5356997.59</v>
      </c>
      <c r="F117" s="144">
        <v>2.41</v>
      </c>
      <c r="G117" s="145"/>
    </row>
    <row r="118" spans="1:7" ht="23.25" x14ac:dyDescent="0.25">
      <c r="A118" s="155" t="s">
        <v>1176</v>
      </c>
      <c r="B118" s="141" t="s">
        <v>1165</v>
      </c>
      <c r="C118" s="142" t="s">
        <v>272</v>
      </c>
      <c r="D118" s="143">
        <v>5357000</v>
      </c>
      <c r="E118" s="143">
        <v>5356997.59</v>
      </c>
      <c r="F118" s="144">
        <v>2.41</v>
      </c>
      <c r="G118" s="145"/>
    </row>
    <row r="119" spans="1:7" x14ac:dyDescent="0.25">
      <c r="A119" s="155" t="s">
        <v>1178</v>
      </c>
      <c r="B119" s="141" t="s">
        <v>1165</v>
      </c>
      <c r="C119" s="142" t="s">
        <v>273</v>
      </c>
      <c r="D119" s="143">
        <v>4124000</v>
      </c>
      <c r="E119" s="143">
        <v>4123999.06</v>
      </c>
      <c r="F119" s="144">
        <v>0.94</v>
      </c>
      <c r="G119" s="145"/>
    </row>
    <row r="120" spans="1:7" ht="33.75" x14ac:dyDescent="0.25">
      <c r="A120" s="164" t="s">
        <v>110</v>
      </c>
      <c r="B120" s="141" t="s">
        <v>1165</v>
      </c>
      <c r="C120" s="142" t="s">
        <v>274</v>
      </c>
      <c r="D120" s="143">
        <v>1233000</v>
      </c>
      <c r="E120" s="143">
        <v>1232998.53</v>
      </c>
      <c r="F120" s="144">
        <v>1.47</v>
      </c>
      <c r="G120" s="145"/>
    </row>
    <row r="121" spans="1:7" ht="23.25" x14ac:dyDescent="0.25">
      <c r="A121" s="162" t="s">
        <v>30</v>
      </c>
      <c r="B121" s="141" t="s">
        <v>1165</v>
      </c>
      <c r="C121" s="142" t="s">
        <v>275</v>
      </c>
      <c r="D121" s="143">
        <v>157140</v>
      </c>
      <c r="E121" s="143">
        <v>157140</v>
      </c>
      <c r="F121" s="144" t="s">
        <v>1454</v>
      </c>
      <c r="G121" s="145"/>
    </row>
    <row r="122" spans="1:7" x14ac:dyDescent="0.25">
      <c r="A122" s="155" t="s">
        <v>1198</v>
      </c>
      <c r="B122" s="141" t="s">
        <v>1165</v>
      </c>
      <c r="C122" s="142" t="s">
        <v>276</v>
      </c>
      <c r="D122" s="143">
        <v>157140</v>
      </c>
      <c r="E122" s="143">
        <v>157140</v>
      </c>
      <c r="F122" s="144" t="s">
        <v>1454</v>
      </c>
      <c r="G122" s="145"/>
    </row>
    <row r="123" spans="1:7" x14ac:dyDescent="0.25">
      <c r="A123" s="155" t="s">
        <v>277</v>
      </c>
      <c r="B123" s="141" t="s">
        <v>1165</v>
      </c>
      <c r="C123" s="142" t="s">
        <v>278</v>
      </c>
      <c r="D123" s="143">
        <v>157140</v>
      </c>
      <c r="E123" s="143">
        <v>157140</v>
      </c>
      <c r="F123" s="144" t="s">
        <v>1454</v>
      </c>
      <c r="G123" s="145"/>
    </row>
    <row r="124" spans="1:7" ht="68.25" x14ac:dyDescent="0.25">
      <c r="A124" s="155" t="s">
        <v>116</v>
      </c>
      <c r="B124" s="141" t="s">
        <v>1165</v>
      </c>
      <c r="C124" s="142" t="s">
        <v>279</v>
      </c>
      <c r="D124" s="143">
        <v>157140</v>
      </c>
      <c r="E124" s="143">
        <v>157140</v>
      </c>
      <c r="F124" s="144" t="s">
        <v>1454</v>
      </c>
      <c r="G124" s="145"/>
    </row>
    <row r="125" spans="1:7" ht="22.5" x14ac:dyDescent="0.25">
      <c r="A125" s="164" t="s">
        <v>39</v>
      </c>
      <c r="B125" s="141" t="s">
        <v>1165</v>
      </c>
      <c r="C125" s="142" t="s">
        <v>280</v>
      </c>
      <c r="D125" s="143">
        <v>10237000</v>
      </c>
      <c r="E125" s="143">
        <v>10236986.59</v>
      </c>
      <c r="F125" s="144">
        <v>13.41</v>
      </c>
      <c r="G125" s="145"/>
    </row>
    <row r="126" spans="1:7" ht="45.75" x14ac:dyDescent="0.25">
      <c r="A126" s="155" t="s">
        <v>1174</v>
      </c>
      <c r="B126" s="141" t="s">
        <v>1165</v>
      </c>
      <c r="C126" s="142" t="s">
        <v>281</v>
      </c>
      <c r="D126" s="143">
        <v>5038000</v>
      </c>
      <c r="E126" s="143">
        <v>5037986.59</v>
      </c>
      <c r="F126" s="144">
        <v>13.41</v>
      </c>
      <c r="G126" s="145"/>
    </row>
    <row r="127" spans="1:7" x14ac:dyDescent="0.25">
      <c r="A127" s="155" t="s">
        <v>282</v>
      </c>
      <c r="B127" s="141" t="s">
        <v>1165</v>
      </c>
      <c r="C127" s="142" t="s">
        <v>283</v>
      </c>
      <c r="D127" s="143">
        <v>5038000</v>
      </c>
      <c r="E127" s="143">
        <v>5037986.59</v>
      </c>
      <c r="F127" s="144">
        <v>13.41</v>
      </c>
      <c r="G127" s="145"/>
    </row>
    <row r="128" spans="1:7" x14ac:dyDescent="0.25">
      <c r="A128" s="155" t="s">
        <v>284</v>
      </c>
      <c r="B128" s="141" t="s">
        <v>1165</v>
      </c>
      <c r="C128" s="142" t="s">
        <v>285</v>
      </c>
      <c r="D128" s="143">
        <v>3909000</v>
      </c>
      <c r="E128" s="143">
        <v>3908986.59</v>
      </c>
      <c r="F128" s="144">
        <v>13.41</v>
      </c>
      <c r="G128" s="145"/>
    </row>
    <row r="129" spans="1:7" ht="34.5" x14ac:dyDescent="0.25">
      <c r="A129" s="155" t="s">
        <v>58</v>
      </c>
      <c r="B129" s="141" t="s">
        <v>1165</v>
      </c>
      <c r="C129" s="142" t="s">
        <v>676</v>
      </c>
      <c r="D129" s="143">
        <v>1129000</v>
      </c>
      <c r="E129" s="143">
        <v>1129000</v>
      </c>
      <c r="F129" s="144" t="s">
        <v>1454</v>
      </c>
      <c r="G129" s="145"/>
    </row>
    <row r="130" spans="1:7" ht="23.25" x14ac:dyDescent="0.25">
      <c r="A130" s="155" t="s">
        <v>1192</v>
      </c>
      <c r="B130" s="141" t="s">
        <v>1165</v>
      </c>
      <c r="C130" s="142" t="s">
        <v>677</v>
      </c>
      <c r="D130" s="143">
        <v>5080000</v>
      </c>
      <c r="E130" s="143">
        <v>5080000</v>
      </c>
      <c r="F130" s="144" t="s">
        <v>1454</v>
      </c>
      <c r="G130" s="145"/>
    </row>
    <row r="131" spans="1:7" ht="23.25" x14ac:dyDescent="0.25">
      <c r="A131" s="155" t="s">
        <v>1194</v>
      </c>
      <c r="B131" s="141" t="s">
        <v>1165</v>
      </c>
      <c r="C131" s="142" t="s">
        <v>678</v>
      </c>
      <c r="D131" s="143">
        <v>5080000</v>
      </c>
      <c r="E131" s="143">
        <v>5080000</v>
      </c>
      <c r="F131" s="144" t="s">
        <v>1454</v>
      </c>
      <c r="G131" s="145"/>
    </row>
    <row r="132" spans="1:7" ht="23.25" x14ac:dyDescent="0.25">
      <c r="A132" s="155" t="s">
        <v>24</v>
      </c>
      <c r="B132" s="141" t="s">
        <v>1165</v>
      </c>
      <c r="C132" s="142" t="s">
        <v>679</v>
      </c>
      <c r="D132" s="143">
        <v>5080000</v>
      </c>
      <c r="E132" s="143">
        <v>5080000</v>
      </c>
      <c r="F132" s="144" t="s">
        <v>1454</v>
      </c>
      <c r="G132" s="145"/>
    </row>
    <row r="133" spans="1:7" x14ac:dyDescent="0.25">
      <c r="A133" s="140" t="s">
        <v>1198</v>
      </c>
      <c r="B133" s="141" t="s">
        <v>1165</v>
      </c>
      <c r="C133" s="142" t="s">
        <v>680</v>
      </c>
      <c r="D133" s="143">
        <v>119000</v>
      </c>
      <c r="E133" s="143">
        <v>119000</v>
      </c>
      <c r="F133" s="144" t="s">
        <v>1454</v>
      </c>
      <c r="G133" s="145"/>
    </row>
    <row r="134" spans="1:7" x14ac:dyDescent="0.25">
      <c r="A134" s="140" t="s">
        <v>1200</v>
      </c>
      <c r="B134" s="141" t="s">
        <v>1165</v>
      </c>
      <c r="C134" s="142" t="s">
        <v>681</v>
      </c>
      <c r="D134" s="143">
        <v>119000</v>
      </c>
      <c r="E134" s="143">
        <v>119000</v>
      </c>
      <c r="F134" s="144" t="s">
        <v>1454</v>
      </c>
      <c r="G134" s="145"/>
    </row>
    <row r="135" spans="1:7" x14ac:dyDescent="0.25">
      <c r="A135" s="140" t="s">
        <v>1202</v>
      </c>
      <c r="B135" s="141" t="s">
        <v>1165</v>
      </c>
      <c r="C135" s="142" t="s">
        <v>682</v>
      </c>
      <c r="D135" s="143">
        <v>106618.69</v>
      </c>
      <c r="E135" s="143">
        <v>106618.69</v>
      </c>
      <c r="F135" s="144" t="s">
        <v>1454</v>
      </c>
      <c r="G135" s="145"/>
    </row>
    <row r="136" spans="1:7" x14ac:dyDescent="0.25">
      <c r="A136" s="140" t="s">
        <v>1204</v>
      </c>
      <c r="B136" s="141" t="s">
        <v>1165</v>
      </c>
      <c r="C136" s="142" t="s">
        <v>683</v>
      </c>
      <c r="D136" s="143">
        <v>2484</v>
      </c>
      <c r="E136" s="143">
        <v>2484</v>
      </c>
      <c r="F136" s="144" t="s">
        <v>1454</v>
      </c>
      <c r="G136" s="145"/>
    </row>
    <row r="137" spans="1:7" x14ac:dyDescent="0.25">
      <c r="A137" s="140" t="s">
        <v>1206</v>
      </c>
      <c r="B137" s="141" t="s">
        <v>1165</v>
      </c>
      <c r="C137" s="142" t="s">
        <v>684</v>
      </c>
      <c r="D137" s="143">
        <v>9897.31</v>
      </c>
      <c r="E137" s="143">
        <v>9897.31</v>
      </c>
      <c r="F137" s="144" t="s">
        <v>1454</v>
      </c>
      <c r="G137" s="145"/>
    </row>
    <row r="138" spans="1:7" ht="33.75" x14ac:dyDescent="0.25">
      <c r="A138" s="164" t="s">
        <v>117</v>
      </c>
      <c r="B138" s="141" t="s">
        <v>1165</v>
      </c>
      <c r="C138" s="142" t="s">
        <v>685</v>
      </c>
      <c r="D138" s="143">
        <v>2255200</v>
      </c>
      <c r="E138" s="143">
        <v>2255200</v>
      </c>
      <c r="F138" s="144" t="s">
        <v>1454</v>
      </c>
      <c r="G138" s="145"/>
    </row>
    <row r="139" spans="1:7" ht="45.75" x14ac:dyDescent="0.25">
      <c r="A139" s="155" t="s">
        <v>1174</v>
      </c>
      <c r="B139" s="141" t="s">
        <v>1165</v>
      </c>
      <c r="C139" s="142" t="s">
        <v>686</v>
      </c>
      <c r="D139" s="143">
        <v>1861195</v>
      </c>
      <c r="E139" s="143">
        <v>1861195</v>
      </c>
      <c r="F139" s="144" t="s">
        <v>1454</v>
      </c>
      <c r="G139" s="145"/>
    </row>
    <row r="140" spans="1:7" ht="23.25" x14ac:dyDescent="0.25">
      <c r="A140" s="155" t="s">
        <v>1176</v>
      </c>
      <c r="B140" s="141" t="s">
        <v>1165</v>
      </c>
      <c r="C140" s="142" t="s">
        <v>687</v>
      </c>
      <c r="D140" s="143">
        <v>1861195</v>
      </c>
      <c r="E140" s="143">
        <v>1861195</v>
      </c>
      <c r="F140" s="144" t="s">
        <v>1454</v>
      </c>
      <c r="G140" s="145"/>
    </row>
    <row r="141" spans="1:7" x14ac:dyDescent="0.25">
      <c r="A141" s="155" t="s">
        <v>1178</v>
      </c>
      <c r="B141" s="141" t="s">
        <v>1165</v>
      </c>
      <c r="C141" s="142" t="s">
        <v>688</v>
      </c>
      <c r="D141" s="143">
        <v>1456254.91</v>
      </c>
      <c r="E141" s="143">
        <v>1456254.91</v>
      </c>
      <c r="F141" s="144" t="s">
        <v>1454</v>
      </c>
      <c r="G141" s="145"/>
    </row>
    <row r="142" spans="1:7" ht="34.5" x14ac:dyDescent="0.25">
      <c r="A142" s="140" t="s">
        <v>1181</v>
      </c>
      <c r="B142" s="141" t="s">
        <v>1165</v>
      </c>
      <c r="C142" s="142" t="s">
        <v>689</v>
      </c>
      <c r="D142" s="143">
        <v>404940.09</v>
      </c>
      <c r="E142" s="143">
        <v>404940.09</v>
      </c>
      <c r="F142" s="144" t="s">
        <v>1454</v>
      </c>
      <c r="G142" s="145"/>
    </row>
    <row r="143" spans="1:7" ht="23.25" x14ac:dyDescent="0.25">
      <c r="A143" s="140" t="s">
        <v>1192</v>
      </c>
      <c r="B143" s="141" t="s">
        <v>1165</v>
      </c>
      <c r="C143" s="142" t="s">
        <v>690</v>
      </c>
      <c r="D143" s="143">
        <v>394005</v>
      </c>
      <c r="E143" s="143">
        <v>394005</v>
      </c>
      <c r="F143" s="144" t="s">
        <v>1454</v>
      </c>
      <c r="G143" s="145"/>
    </row>
    <row r="144" spans="1:7" ht="23.25" x14ac:dyDescent="0.25">
      <c r="A144" s="140" t="s">
        <v>1194</v>
      </c>
      <c r="B144" s="141" t="s">
        <v>1165</v>
      </c>
      <c r="C144" s="142" t="s">
        <v>691</v>
      </c>
      <c r="D144" s="143">
        <v>394005</v>
      </c>
      <c r="E144" s="143">
        <v>394005</v>
      </c>
      <c r="F144" s="144" t="s">
        <v>1454</v>
      </c>
      <c r="G144" s="145"/>
    </row>
    <row r="145" spans="1:7" ht="22.5" x14ac:dyDescent="0.25">
      <c r="A145" s="164" t="s">
        <v>24</v>
      </c>
      <c r="B145" s="141" t="s">
        <v>1165</v>
      </c>
      <c r="C145" s="142" t="s">
        <v>692</v>
      </c>
      <c r="D145" s="143">
        <v>394005</v>
      </c>
      <c r="E145" s="143">
        <v>394005</v>
      </c>
      <c r="F145" s="144" t="s">
        <v>1454</v>
      </c>
      <c r="G145" s="145"/>
    </row>
    <row r="146" spans="1:7" ht="34.5" x14ac:dyDescent="0.25">
      <c r="A146" s="165" t="s">
        <v>118</v>
      </c>
      <c r="B146" s="141" t="s">
        <v>1165</v>
      </c>
      <c r="C146" s="142" t="s">
        <v>693</v>
      </c>
      <c r="D146" s="143">
        <v>1090057</v>
      </c>
      <c r="E146" s="143">
        <v>1090057</v>
      </c>
      <c r="F146" s="144" t="s">
        <v>1454</v>
      </c>
      <c r="G146" s="145"/>
    </row>
    <row r="147" spans="1:7" ht="45.75" x14ac:dyDescent="0.25">
      <c r="A147" s="155" t="s">
        <v>1174</v>
      </c>
      <c r="B147" s="141" t="s">
        <v>1165</v>
      </c>
      <c r="C147" s="142" t="s">
        <v>694</v>
      </c>
      <c r="D147" s="143">
        <v>1047000</v>
      </c>
      <c r="E147" s="143">
        <v>1047000</v>
      </c>
      <c r="F147" s="144" t="s">
        <v>1454</v>
      </c>
      <c r="G147" s="145"/>
    </row>
    <row r="148" spans="1:7" ht="23.25" x14ac:dyDescent="0.25">
      <c r="A148" s="155" t="s">
        <v>1176</v>
      </c>
      <c r="B148" s="141" t="s">
        <v>1165</v>
      </c>
      <c r="C148" s="142" t="s">
        <v>695</v>
      </c>
      <c r="D148" s="143">
        <v>1047000</v>
      </c>
      <c r="E148" s="143">
        <v>1047000</v>
      </c>
      <c r="F148" s="144" t="s">
        <v>1454</v>
      </c>
      <c r="G148" s="145"/>
    </row>
    <row r="149" spans="1:7" x14ac:dyDescent="0.25">
      <c r="A149" s="155" t="s">
        <v>1178</v>
      </c>
      <c r="B149" s="141" t="s">
        <v>1165</v>
      </c>
      <c r="C149" s="142" t="s">
        <v>696</v>
      </c>
      <c r="D149" s="143">
        <v>802911.54</v>
      </c>
      <c r="E149" s="143">
        <v>802911.54</v>
      </c>
      <c r="F149" s="144" t="s">
        <v>1454</v>
      </c>
      <c r="G149" s="145"/>
    </row>
    <row r="150" spans="1:7" ht="33.75" x14ac:dyDescent="0.25">
      <c r="A150" s="164" t="s">
        <v>110</v>
      </c>
      <c r="B150" s="141" t="s">
        <v>1165</v>
      </c>
      <c r="C150" s="142" t="s">
        <v>697</v>
      </c>
      <c r="D150" s="143">
        <v>244088.46</v>
      </c>
      <c r="E150" s="143">
        <v>244088.46</v>
      </c>
      <c r="F150" s="144" t="s">
        <v>1454</v>
      </c>
      <c r="G150" s="145"/>
    </row>
    <row r="151" spans="1:7" ht="23.25" x14ac:dyDescent="0.25">
      <c r="A151" s="155" t="s">
        <v>1192</v>
      </c>
      <c r="B151" s="141" t="s">
        <v>1165</v>
      </c>
      <c r="C151" s="142" t="s">
        <v>698</v>
      </c>
      <c r="D151" s="143">
        <v>43057</v>
      </c>
      <c r="E151" s="143">
        <v>43057</v>
      </c>
      <c r="F151" s="144" t="s">
        <v>1454</v>
      </c>
      <c r="G151" s="145"/>
    </row>
    <row r="152" spans="1:7" ht="23.25" x14ac:dyDescent="0.25">
      <c r="A152" s="155" t="s">
        <v>1194</v>
      </c>
      <c r="B152" s="141" t="s">
        <v>1165</v>
      </c>
      <c r="C152" s="142" t="s">
        <v>699</v>
      </c>
      <c r="D152" s="143">
        <v>43057</v>
      </c>
      <c r="E152" s="143">
        <v>43057</v>
      </c>
      <c r="F152" s="144" t="s">
        <v>1454</v>
      </c>
      <c r="G152" s="145"/>
    </row>
    <row r="153" spans="1:7" ht="23.25" x14ac:dyDescent="0.25">
      <c r="A153" s="155" t="s">
        <v>24</v>
      </c>
      <c r="B153" s="141" t="s">
        <v>1165</v>
      </c>
      <c r="C153" s="142" t="s">
        <v>700</v>
      </c>
      <c r="D153" s="143">
        <v>43057</v>
      </c>
      <c r="E153" s="143">
        <v>43057</v>
      </c>
      <c r="F153" s="144" t="s">
        <v>1454</v>
      </c>
      <c r="G153" s="145"/>
    </row>
    <row r="154" spans="1:7" ht="33.75" x14ac:dyDescent="0.25">
      <c r="A154" s="173" t="s">
        <v>119</v>
      </c>
      <c r="B154" s="141" t="s">
        <v>1165</v>
      </c>
      <c r="C154" s="142" t="s">
        <v>701</v>
      </c>
      <c r="D154" s="143">
        <v>708062</v>
      </c>
      <c r="E154" s="143">
        <v>708062</v>
      </c>
      <c r="F154" s="144" t="s">
        <v>1454</v>
      </c>
      <c r="G154" s="145"/>
    </row>
    <row r="155" spans="1:7" ht="45.75" x14ac:dyDescent="0.25">
      <c r="A155" s="155" t="s">
        <v>1174</v>
      </c>
      <c r="B155" s="141" t="s">
        <v>1165</v>
      </c>
      <c r="C155" s="142" t="s">
        <v>702</v>
      </c>
      <c r="D155" s="143">
        <v>603500</v>
      </c>
      <c r="E155" s="143">
        <v>603500</v>
      </c>
      <c r="F155" s="144" t="s">
        <v>1454</v>
      </c>
      <c r="G155" s="145"/>
    </row>
    <row r="156" spans="1:7" ht="23.25" x14ac:dyDescent="0.25">
      <c r="A156" s="155" t="s">
        <v>1176</v>
      </c>
      <c r="B156" s="141" t="s">
        <v>1165</v>
      </c>
      <c r="C156" s="142" t="s">
        <v>703</v>
      </c>
      <c r="D156" s="143">
        <v>603500</v>
      </c>
      <c r="E156" s="143">
        <v>603500</v>
      </c>
      <c r="F156" s="144" t="s">
        <v>1454</v>
      </c>
      <c r="G156" s="145"/>
    </row>
    <row r="157" spans="1:7" x14ac:dyDescent="0.25">
      <c r="A157" s="155" t="s">
        <v>1178</v>
      </c>
      <c r="B157" s="141" t="s">
        <v>1165</v>
      </c>
      <c r="C157" s="142" t="s">
        <v>704</v>
      </c>
      <c r="D157" s="143">
        <v>467011.06</v>
      </c>
      <c r="E157" s="143">
        <v>467011.06</v>
      </c>
      <c r="F157" s="144" t="s">
        <v>1454</v>
      </c>
      <c r="G157" s="145"/>
    </row>
    <row r="158" spans="1:7" ht="33.75" x14ac:dyDescent="0.25">
      <c r="A158" s="164" t="s">
        <v>110</v>
      </c>
      <c r="B158" s="141" t="s">
        <v>1165</v>
      </c>
      <c r="C158" s="142" t="s">
        <v>705</v>
      </c>
      <c r="D158" s="143">
        <v>136488.94</v>
      </c>
      <c r="E158" s="143">
        <v>136488.94</v>
      </c>
      <c r="F158" s="144" t="s">
        <v>1454</v>
      </c>
      <c r="G158" s="145"/>
    </row>
    <row r="159" spans="1:7" ht="23.25" x14ac:dyDescent="0.25">
      <c r="A159" s="155" t="s">
        <v>1192</v>
      </c>
      <c r="B159" s="141" t="s">
        <v>1165</v>
      </c>
      <c r="C159" s="142" t="s">
        <v>706</v>
      </c>
      <c r="D159" s="143">
        <v>104562</v>
      </c>
      <c r="E159" s="143">
        <v>104562</v>
      </c>
      <c r="F159" s="144" t="s">
        <v>1454</v>
      </c>
      <c r="G159" s="145"/>
    </row>
    <row r="160" spans="1:7" ht="23.25" x14ac:dyDescent="0.25">
      <c r="A160" s="165" t="s">
        <v>1194</v>
      </c>
      <c r="B160" s="141" t="s">
        <v>1165</v>
      </c>
      <c r="C160" s="142" t="s">
        <v>707</v>
      </c>
      <c r="D160" s="143">
        <v>104562</v>
      </c>
      <c r="E160" s="143">
        <v>104562</v>
      </c>
      <c r="F160" s="144" t="s">
        <v>1454</v>
      </c>
      <c r="G160" s="145"/>
    </row>
    <row r="161" spans="1:7" ht="23.25" x14ac:dyDescent="0.25">
      <c r="A161" s="175" t="s">
        <v>24</v>
      </c>
      <c r="B161" s="141" t="s">
        <v>1165</v>
      </c>
      <c r="C161" s="142" t="s">
        <v>708</v>
      </c>
      <c r="D161" s="143">
        <v>104562</v>
      </c>
      <c r="E161" s="143">
        <v>104562</v>
      </c>
      <c r="F161" s="144" t="s">
        <v>1454</v>
      </c>
      <c r="G161" s="145"/>
    </row>
    <row r="162" spans="1:7" ht="45.75" x14ac:dyDescent="0.25">
      <c r="A162" s="175" t="s">
        <v>120</v>
      </c>
      <c r="B162" s="141" t="s">
        <v>1165</v>
      </c>
      <c r="C162" s="142" t="s">
        <v>709</v>
      </c>
      <c r="D162" s="143">
        <v>582287</v>
      </c>
      <c r="E162" s="143">
        <v>582287</v>
      </c>
      <c r="F162" s="144" t="s">
        <v>1454</v>
      </c>
      <c r="G162" s="145"/>
    </row>
    <row r="163" spans="1:7" ht="45.75" x14ac:dyDescent="0.25">
      <c r="A163" s="155" t="s">
        <v>1174</v>
      </c>
      <c r="B163" s="141" t="s">
        <v>1165</v>
      </c>
      <c r="C163" s="142" t="s">
        <v>710</v>
      </c>
      <c r="D163" s="143">
        <v>572287</v>
      </c>
      <c r="E163" s="143">
        <v>572287</v>
      </c>
      <c r="F163" s="144" t="s">
        <v>1454</v>
      </c>
      <c r="G163" s="145"/>
    </row>
    <row r="164" spans="1:7" ht="23.25" x14ac:dyDescent="0.25">
      <c r="A164" s="155" t="s">
        <v>1176</v>
      </c>
      <c r="B164" s="141" t="s">
        <v>1165</v>
      </c>
      <c r="C164" s="142" t="s">
        <v>711</v>
      </c>
      <c r="D164" s="143">
        <v>572287</v>
      </c>
      <c r="E164" s="143">
        <v>572287</v>
      </c>
      <c r="F164" s="144" t="s">
        <v>1454</v>
      </c>
      <c r="G164" s="145"/>
    </row>
    <row r="165" spans="1:7" x14ac:dyDescent="0.25">
      <c r="A165" s="155" t="s">
        <v>1178</v>
      </c>
      <c r="B165" s="141" t="s">
        <v>1165</v>
      </c>
      <c r="C165" s="142" t="s">
        <v>712</v>
      </c>
      <c r="D165" s="143">
        <v>441208.99</v>
      </c>
      <c r="E165" s="143">
        <v>441208.99</v>
      </c>
      <c r="F165" s="144" t="s">
        <v>1454</v>
      </c>
      <c r="G165" s="145"/>
    </row>
    <row r="166" spans="1:7" ht="33.75" x14ac:dyDescent="0.25">
      <c r="A166" s="177" t="s">
        <v>110</v>
      </c>
      <c r="B166" s="141" t="s">
        <v>1165</v>
      </c>
      <c r="C166" s="142" t="s">
        <v>713</v>
      </c>
      <c r="D166" s="143">
        <v>131078.01</v>
      </c>
      <c r="E166" s="143">
        <v>131078.01</v>
      </c>
      <c r="F166" s="144" t="s">
        <v>1454</v>
      </c>
      <c r="G166" s="145"/>
    </row>
    <row r="167" spans="1:7" ht="23.25" x14ac:dyDescent="0.25">
      <c r="A167" s="140" t="s">
        <v>1192</v>
      </c>
      <c r="B167" s="141" t="s">
        <v>1165</v>
      </c>
      <c r="C167" s="142" t="s">
        <v>1455</v>
      </c>
      <c r="D167" s="143">
        <v>10000</v>
      </c>
      <c r="E167" s="143">
        <v>10000</v>
      </c>
      <c r="F167" s="144" t="s">
        <v>1454</v>
      </c>
      <c r="G167" s="145"/>
    </row>
    <row r="168" spans="1:7" ht="23.25" x14ac:dyDescent="0.25">
      <c r="A168" s="140" t="s">
        <v>1194</v>
      </c>
      <c r="B168" s="141" t="s">
        <v>1165</v>
      </c>
      <c r="C168" s="142" t="s">
        <v>1456</v>
      </c>
      <c r="D168" s="143">
        <v>10000</v>
      </c>
      <c r="E168" s="143">
        <v>10000</v>
      </c>
      <c r="F168" s="144" t="s">
        <v>1454</v>
      </c>
      <c r="G168" s="145"/>
    </row>
    <row r="169" spans="1:7" ht="23.25" x14ac:dyDescent="0.25">
      <c r="A169" s="175" t="s">
        <v>24</v>
      </c>
      <c r="B169" s="141" t="s">
        <v>1165</v>
      </c>
      <c r="C169" s="142" t="s">
        <v>1457</v>
      </c>
      <c r="D169" s="143">
        <v>10000</v>
      </c>
      <c r="E169" s="143">
        <v>10000</v>
      </c>
      <c r="F169" s="144" t="s">
        <v>1454</v>
      </c>
      <c r="G169" s="145"/>
    </row>
    <row r="170" spans="1:7" ht="23.25" x14ac:dyDescent="0.25">
      <c r="A170" s="155" t="s">
        <v>714</v>
      </c>
      <c r="B170" s="141" t="s">
        <v>1165</v>
      </c>
      <c r="C170" s="142" t="s">
        <v>715</v>
      </c>
      <c r="D170" s="143">
        <v>2967650</v>
      </c>
      <c r="E170" s="143">
        <v>2855934.6</v>
      </c>
      <c r="F170" s="144">
        <v>111715.4</v>
      </c>
      <c r="G170" s="145"/>
    </row>
    <row r="171" spans="1:7" ht="23.25" x14ac:dyDescent="0.25">
      <c r="A171" s="155" t="s">
        <v>121</v>
      </c>
      <c r="B171" s="141" t="s">
        <v>1165</v>
      </c>
      <c r="C171" s="142" t="s">
        <v>716</v>
      </c>
      <c r="D171" s="143">
        <v>2967650</v>
      </c>
      <c r="E171" s="143">
        <v>2855934.6</v>
      </c>
      <c r="F171" s="144">
        <v>111715.4</v>
      </c>
      <c r="G171" s="145"/>
    </row>
    <row r="172" spans="1:7" ht="45.75" x14ac:dyDescent="0.25">
      <c r="A172" s="155" t="s">
        <v>98</v>
      </c>
      <c r="B172" s="141" t="s">
        <v>1165</v>
      </c>
      <c r="C172" s="142" t="s">
        <v>717</v>
      </c>
      <c r="D172" s="143">
        <v>2967650</v>
      </c>
      <c r="E172" s="143">
        <v>2855934.6</v>
      </c>
      <c r="F172" s="144">
        <v>111715.4</v>
      </c>
      <c r="G172" s="145"/>
    </row>
    <row r="173" spans="1:7" ht="23.25" x14ac:dyDescent="0.25">
      <c r="A173" s="165" t="s">
        <v>122</v>
      </c>
      <c r="B173" s="141" t="s">
        <v>1165</v>
      </c>
      <c r="C173" s="142" t="s">
        <v>718</v>
      </c>
      <c r="D173" s="143">
        <v>245000</v>
      </c>
      <c r="E173" s="143">
        <v>133284.6</v>
      </c>
      <c r="F173" s="144">
        <v>111715.4</v>
      </c>
      <c r="G173" s="145"/>
    </row>
    <row r="174" spans="1:7" ht="23.25" x14ac:dyDescent="0.25">
      <c r="A174" s="155" t="s">
        <v>1192</v>
      </c>
      <c r="B174" s="141" t="s">
        <v>1165</v>
      </c>
      <c r="C174" s="142" t="s">
        <v>719</v>
      </c>
      <c r="D174" s="143">
        <v>245000</v>
      </c>
      <c r="E174" s="143">
        <v>133284.6</v>
      </c>
      <c r="F174" s="144">
        <v>111715.4</v>
      </c>
      <c r="G174" s="145"/>
    </row>
    <row r="175" spans="1:7" ht="23.25" x14ac:dyDescent="0.25">
      <c r="A175" s="155" t="s">
        <v>1194</v>
      </c>
      <c r="B175" s="141" t="s">
        <v>1165</v>
      </c>
      <c r="C175" s="142" t="s">
        <v>720</v>
      </c>
      <c r="D175" s="143">
        <v>245000</v>
      </c>
      <c r="E175" s="143">
        <v>133284.6</v>
      </c>
      <c r="F175" s="144">
        <v>111715.4</v>
      </c>
      <c r="G175" s="145"/>
    </row>
    <row r="176" spans="1:7" ht="23.25" x14ac:dyDescent="0.25">
      <c r="A176" s="155" t="s">
        <v>24</v>
      </c>
      <c r="B176" s="141" t="s">
        <v>1165</v>
      </c>
      <c r="C176" s="142" t="s">
        <v>721</v>
      </c>
      <c r="D176" s="143">
        <v>245000</v>
      </c>
      <c r="E176" s="143">
        <v>133284.6</v>
      </c>
      <c r="F176" s="144">
        <v>111715.4</v>
      </c>
      <c r="G176" s="145"/>
    </row>
    <row r="177" spans="1:7" ht="22.5" x14ac:dyDescent="0.25">
      <c r="A177" s="164" t="s">
        <v>123</v>
      </c>
      <c r="B177" s="141" t="s">
        <v>1165</v>
      </c>
      <c r="C177" s="142" t="s">
        <v>722</v>
      </c>
      <c r="D177" s="143">
        <v>23000</v>
      </c>
      <c r="E177" s="143">
        <v>23000</v>
      </c>
      <c r="F177" s="144" t="s">
        <v>1454</v>
      </c>
      <c r="G177" s="145"/>
    </row>
    <row r="178" spans="1:7" ht="23.25" x14ac:dyDescent="0.25">
      <c r="A178" s="155" t="s">
        <v>1192</v>
      </c>
      <c r="B178" s="141" t="s">
        <v>1165</v>
      </c>
      <c r="C178" s="142" t="s">
        <v>723</v>
      </c>
      <c r="D178" s="143">
        <v>23000</v>
      </c>
      <c r="E178" s="143">
        <v>23000</v>
      </c>
      <c r="F178" s="144" t="s">
        <v>1454</v>
      </c>
      <c r="G178" s="145"/>
    </row>
    <row r="179" spans="1:7" ht="23.25" x14ac:dyDescent="0.25">
      <c r="A179" s="155" t="s">
        <v>1194</v>
      </c>
      <c r="B179" s="141" t="s">
        <v>1165</v>
      </c>
      <c r="C179" s="142" t="s">
        <v>724</v>
      </c>
      <c r="D179" s="143">
        <v>23000</v>
      </c>
      <c r="E179" s="143">
        <v>23000</v>
      </c>
      <c r="F179" s="144" t="s">
        <v>1454</v>
      </c>
      <c r="G179" s="145"/>
    </row>
    <row r="180" spans="1:7" ht="23.25" x14ac:dyDescent="0.25">
      <c r="A180" s="165" t="s">
        <v>24</v>
      </c>
      <c r="B180" s="141" t="s">
        <v>1165</v>
      </c>
      <c r="C180" s="142" t="s">
        <v>725</v>
      </c>
      <c r="D180" s="143">
        <v>23000</v>
      </c>
      <c r="E180" s="143">
        <v>23000</v>
      </c>
      <c r="F180" s="144" t="s">
        <v>1454</v>
      </c>
      <c r="G180" s="145"/>
    </row>
    <row r="181" spans="1:7" ht="23.25" x14ac:dyDescent="0.25">
      <c r="A181" s="181" t="s">
        <v>155</v>
      </c>
      <c r="B181" s="141" t="s">
        <v>1165</v>
      </c>
      <c r="C181" s="142" t="s">
        <v>1036</v>
      </c>
      <c r="D181" s="143">
        <v>49650</v>
      </c>
      <c r="E181" s="143">
        <v>49650</v>
      </c>
      <c r="F181" s="144" t="s">
        <v>1454</v>
      </c>
      <c r="G181" s="145"/>
    </row>
    <row r="182" spans="1:7" ht="23.25" x14ac:dyDescent="0.25">
      <c r="A182" s="140" t="s">
        <v>1192</v>
      </c>
      <c r="B182" s="141" t="s">
        <v>1165</v>
      </c>
      <c r="C182" s="142" t="s">
        <v>1037</v>
      </c>
      <c r="D182" s="143">
        <v>49650</v>
      </c>
      <c r="E182" s="143">
        <v>49650</v>
      </c>
      <c r="F182" s="144" t="s">
        <v>1454</v>
      </c>
      <c r="G182" s="145"/>
    </row>
    <row r="183" spans="1:7" ht="23.25" x14ac:dyDescent="0.25">
      <c r="A183" s="140" t="s">
        <v>1194</v>
      </c>
      <c r="B183" s="141" t="s">
        <v>1165</v>
      </c>
      <c r="C183" s="142" t="s">
        <v>1038</v>
      </c>
      <c r="D183" s="143">
        <v>49650</v>
      </c>
      <c r="E183" s="143">
        <v>49650</v>
      </c>
      <c r="F183" s="144" t="s">
        <v>1454</v>
      </c>
      <c r="G183" s="145"/>
    </row>
    <row r="184" spans="1:7" ht="23.25" x14ac:dyDescent="0.25">
      <c r="A184" s="165" t="s">
        <v>24</v>
      </c>
      <c r="B184" s="141" t="s">
        <v>1165</v>
      </c>
      <c r="C184" s="142" t="s">
        <v>1039</v>
      </c>
      <c r="D184" s="143">
        <v>49650</v>
      </c>
      <c r="E184" s="143">
        <v>49650</v>
      </c>
      <c r="F184" s="144" t="s">
        <v>1454</v>
      </c>
      <c r="G184" s="145"/>
    </row>
    <row r="185" spans="1:7" ht="23.25" x14ac:dyDescent="0.25">
      <c r="A185" s="165" t="s">
        <v>23</v>
      </c>
      <c r="B185" s="141" t="s">
        <v>1165</v>
      </c>
      <c r="C185" s="142" t="s">
        <v>726</v>
      </c>
      <c r="D185" s="143">
        <v>2650000</v>
      </c>
      <c r="E185" s="143">
        <v>2650000</v>
      </c>
      <c r="F185" s="144" t="s">
        <v>1454</v>
      </c>
      <c r="G185" s="145"/>
    </row>
    <row r="186" spans="1:7" ht="45.75" x14ac:dyDescent="0.25">
      <c r="A186" s="156" t="s">
        <v>1174</v>
      </c>
      <c r="B186" s="141" t="s">
        <v>1165</v>
      </c>
      <c r="C186" s="142" t="s">
        <v>727</v>
      </c>
      <c r="D186" s="143">
        <v>2650000</v>
      </c>
      <c r="E186" s="143">
        <v>2650000</v>
      </c>
      <c r="F186" s="144" t="s">
        <v>1454</v>
      </c>
      <c r="G186" s="145"/>
    </row>
    <row r="187" spans="1:7" ht="23.25" x14ac:dyDescent="0.25">
      <c r="A187" s="155" t="s">
        <v>1176</v>
      </c>
      <c r="B187" s="141" t="s">
        <v>1165</v>
      </c>
      <c r="C187" s="142" t="s">
        <v>728</v>
      </c>
      <c r="D187" s="143">
        <v>2650000</v>
      </c>
      <c r="E187" s="143">
        <v>2650000</v>
      </c>
      <c r="F187" s="144" t="s">
        <v>1454</v>
      </c>
      <c r="G187" s="145"/>
    </row>
    <row r="188" spans="1:7" x14ac:dyDescent="0.25">
      <c r="A188" s="155" t="s">
        <v>1178</v>
      </c>
      <c r="B188" s="141" t="s">
        <v>1165</v>
      </c>
      <c r="C188" s="142" t="s">
        <v>729</v>
      </c>
      <c r="D188" s="143">
        <v>2025000</v>
      </c>
      <c r="E188" s="143">
        <v>2025000</v>
      </c>
      <c r="F188" s="144" t="s">
        <v>1454</v>
      </c>
      <c r="G188" s="145"/>
    </row>
    <row r="189" spans="1:7" ht="34.5" x14ac:dyDescent="0.25">
      <c r="A189" s="155" t="s">
        <v>110</v>
      </c>
      <c r="B189" s="141" t="s">
        <v>1165</v>
      </c>
      <c r="C189" s="142" t="s">
        <v>730</v>
      </c>
      <c r="D189" s="143">
        <v>625000</v>
      </c>
      <c r="E189" s="143">
        <v>625000</v>
      </c>
      <c r="F189" s="144" t="s">
        <v>1454</v>
      </c>
      <c r="G189" s="145"/>
    </row>
    <row r="190" spans="1:7" x14ac:dyDescent="0.25">
      <c r="A190" s="155" t="s">
        <v>731</v>
      </c>
      <c r="B190" s="141" t="s">
        <v>1165</v>
      </c>
      <c r="C190" s="142" t="s">
        <v>732</v>
      </c>
      <c r="D190" s="143">
        <v>142329005.58000001</v>
      </c>
      <c r="E190" s="143">
        <v>132916975.3</v>
      </c>
      <c r="F190" s="144">
        <v>9412030.2799999993</v>
      </c>
      <c r="G190" s="145"/>
    </row>
    <row r="191" spans="1:7" x14ac:dyDescent="0.25">
      <c r="A191" s="165" t="s">
        <v>733</v>
      </c>
      <c r="B191" s="141" t="s">
        <v>1165</v>
      </c>
      <c r="C191" s="142" t="s">
        <v>734</v>
      </c>
      <c r="D191" s="143">
        <v>640793</v>
      </c>
      <c r="E191" s="143" t="s">
        <v>1454</v>
      </c>
      <c r="F191" s="144">
        <v>640793</v>
      </c>
      <c r="G191" s="145"/>
    </row>
    <row r="192" spans="1:7" ht="23.25" x14ac:dyDescent="0.25">
      <c r="A192" s="165" t="s">
        <v>29</v>
      </c>
      <c r="B192" s="141" t="s">
        <v>1165</v>
      </c>
      <c r="C192" s="142" t="s">
        <v>735</v>
      </c>
      <c r="D192" s="143">
        <v>640793</v>
      </c>
      <c r="E192" s="143" t="s">
        <v>1454</v>
      </c>
      <c r="F192" s="144">
        <v>640793</v>
      </c>
      <c r="G192" s="145"/>
    </row>
    <row r="193" spans="1:7" ht="23.25" x14ac:dyDescent="0.25">
      <c r="A193" s="165" t="s">
        <v>93</v>
      </c>
      <c r="B193" s="141" t="s">
        <v>1165</v>
      </c>
      <c r="C193" s="142" t="s">
        <v>736</v>
      </c>
      <c r="D193" s="143">
        <v>640793</v>
      </c>
      <c r="E193" s="143" t="s">
        <v>1454</v>
      </c>
      <c r="F193" s="144">
        <v>640793</v>
      </c>
      <c r="G193" s="145"/>
    </row>
    <row r="194" spans="1:7" ht="57" x14ac:dyDescent="0.25">
      <c r="A194" s="155" t="s">
        <v>124</v>
      </c>
      <c r="B194" s="141" t="s">
        <v>1165</v>
      </c>
      <c r="C194" s="142" t="s">
        <v>737</v>
      </c>
      <c r="D194" s="143">
        <v>640793</v>
      </c>
      <c r="E194" s="143" t="s">
        <v>1454</v>
      </c>
      <c r="F194" s="144">
        <v>640793</v>
      </c>
      <c r="G194" s="145"/>
    </row>
    <row r="195" spans="1:7" ht="23.25" x14ac:dyDescent="0.25">
      <c r="A195" s="155" t="s">
        <v>1192</v>
      </c>
      <c r="B195" s="141" t="s">
        <v>1165</v>
      </c>
      <c r="C195" s="142" t="s">
        <v>738</v>
      </c>
      <c r="D195" s="143">
        <v>640793</v>
      </c>
      <c r="E195" s="143" t="s">
        <v>1454</v>
      </c>
      <c r="F195" s="144">
        <v>640793</v>
      </c>
      <c r="G195" s="145"/>
    </row>
    <row r="196" spans="1:7" ht="23.25" x14ac:dyDescent="0.25">
      <c r="A196" s="155" t="s">
        <v>1194</v>
      </c>
      <c r="B196" s="141" t="s">
        <v>1165</v>
      </c>
      <c r="C196" s="142" t="s">
        <v>739</v>
      </c>
      <c r="D196" s="143">
        <v>640793</v>
      </c>
      <c r="E196" s="143" t="s">
        <v>1454</v>
      </c>
      <c r="F196" s="144">
        <v>640793</v>
      </c>
      <c r="G196" s="145"/>
    </row>
    <row r="197" spans="1:7" ht="23.25" x14ac:dyDescent="0.25">
      <c r="A197" s="155" t="s">
        <v>24</v>
      </c>
      <c r="B197" s="141" t="s">
        <v>1165</v>
      </c>
      <c r="C197" s="142" t="s">
        <v>740</v>
      </c>
      <c r="D197" s="143">
        <v>640793</v>
      </c>
      <c r="E197" s="143" t="s">
        <v>1454</v>
      </c>
      <c r="F197" s="144">
        <v>640793</v>
      </c>
      <c r="G197" s="145"/>
    </row>
    <row r="198" spans="1:7" s="202" customFormat="1" x14ac:dyDescent="0.25">
      <c r="A198" s="196" t="s">
        <v>1458</v>
      </c>
      <c r="B198" s="197" t="s">
        <v>1165</v>
      </c>
      <c r="C198" s="198" t="s">
        <v>1459</v>
      </c>
      <c r="D198" s="199">
        <v>1775345.84</v>
      </c>
      <c r="E198" s="199">
        <v>791210.06</v>
      </c>
      <c r="F198" s="200">
        <v>984135.78</v>
      </c>
      <c r="G198" s="201"/>
    </row>
    <row r="199" spans="1:7" s="202" customFormat="1" ht="23.25" x14ac:dyDescent="0.25">
      <c r="A199" s="203" t="s">
        <v>29</v>
      </c>
      <c r="B199" s="197" t="s">
        <v>1165</v>
      </c>
      <c r="C199" s="198" t="s">
        <v>1460</v>
      </c>
      <c r="D199" s="199">
        <v>1775345.84</v>
      </c>
      <c r="E199" s="199">
        <v>791210.06</v>
      </c>
      <c r="F199" s="200">
        <v>984135.78</v>
      </c>
      <c r="G199" s="201"/>
    </row>
    <row r="200" spans="1:7" s="202" customFormat="1" ht="23.25" x14ac:dyDescent="0.25">
      <c r="A200" s="203" t="s">
        <v>93</v>
      </c>
      <c r="B200" s="197" t="s">
        <v>1165</v>
      </c>
      <c r="C200" s="198" t="s">
        <v>1461</v>
      </c>
      <c r="D200" s="199">
        <v>1775345.84</v>
      </c>
      <c r="E200" s="199">
        <v>791210.06</v>
      </c>
      <c r="F200" s="200">
        <v>984135.78</v>
      </c>
      <c r="G200" s="201"/>
    </row>
    <row r="201" spans="1:7" s="202" customFormat="1" ht="45.75" x14ac:dyDescent="0.25">
      <c r="A201" s="196" t="s">
        <v>1462</v>
      </c>
      <c r="B201" s="197" t="s">
        <v>1165</v>
      </c>
      <c r="C201" s="198" t="s">
        <v>1463</v>
      </c>
      <c r="D201" s="199">
        <v>1775345.84</v>
      </c>
      <c r="E201" s="199">
        <v>791210.06</v>
      </c>
      <c r="F201" s="200">
        <v>984135.78</v>
      </c>
      <c r="G201" s="201"/>
    </row>
    <row r="202" spans="1:7" s="202" customFormat="1" ht="23.25" x14ac:dyDescent="0.25">
      <c r="A202" s="196" t="s">
        <v>1192</v>
      </c>
      <c r="B202" s="197" t="s">
        <v>1165</v>
      </c>
      <c r="C202" s="198" t="s">
        <v>1464</v>
      </c>
      <c r="D202" s="199">
        <v>1775345.84</v>
      </c>
      <c r="E202" s="199">
        <v>791210.06</v>
      </c>
      <c r="F202" s="200">
        <v>984135.78</v>
      </c>
      <c r="G202" s="201"/>
    </row>
    <row r="203" spans="1:7" s="202" customFormat="1" ht="23.25" x14ac:dyDescent="0.25">
      <c r="A203" s="196" t="s">
        <v>1194</v>
      </c>
      <c r="B203" s="197" t="s">
        <v>1165</v>
      </c>
      <c r="C203" s="198" t="s">
        <v>1465</v>
      </c>
      <c r="D203" s="199">
        <v>1775345.84</v>
      </c>
      <c r="E203" s="199">
        <v>791210.06</v>
      </c>
      <c r="F203" s="200">
        <v>984135.78</v>
      </c>
      <c r="G203" s="201"/>
    </row>
    <row r="204" spans="1:7" s="202" customFormat="1" ht="23.25" x14ac:dyDescent="0.25">
      <c r="A204" s="204" t="s">
        <v>24</v>
      </c>
      <c r="B204" s="197" t="s">
        <v>1165</v>
      </c>
      <c r="C204" s="198" t="s">
        <v>1466</v>
      </c>
      <c r="D204" s="199">
        <v>1775345.84</v>
      </c>
      <c r="E204" s="199">
        <v>791210.06</v>
      </c>
      <c r="F204" s="200">
        <v>984135.78</v>
      </c>
      <c r="G204" s="201"/>
    </row>
    <row r="205" spans="1:7" x14ac:dyDescent="0.25">
      <c r="A205" s="171" t="s">
        <v>741</v>
      </c>
      <c r="B205" s="141" t="s">
        <v>1165</v>
      </c>
      <c r="C205" s="142" t="s">
        <v>742</v>
      </c>
      <c r="D205" s="143">
        <v>139612866.74000001</v>
      </c>
      <c r="E205" s="143">
        <v>132045267.73999999</v>
      </c>
      <c r="F205" s="144">
        <v>7567599</v>
      </c>
      <c r="G205" s="145"/>
    </row>
    <row r="206" spans="1:7" ht="23.25" x14ac:dyDescent="0.25">
      <c r="A206" s="162" t="s">
        <v>125</v>
      </c>
      <c r="B206" s="141" t="s">
        <v>1165</v>
      </c>
      <c r="C206" s="142" t="s">
        <v>743</v>
      </c>
      <c r="D206" s="143">
        <v>139612866.74000001</v>
      </c>
      <c r="E206" s="143">
        <v>132045267.73999999</v>
      </c>
      <c r="F206" s="144">
        <v>7567599</v>
      </c>
      <c r="G206" s="145"/>
    </row>
    <row r="207" spans="1:7" ht="23.25" x14ac:dyDescent="0.25">
      <c r="A207" s="155" t="s">
        <v>126</v>
      </c>
      <c r="B207" s="141" t="s">
        <v>1165</v>
      </c>
      <c r="C207" s="142" t="s">
        <v>744</v>
      </c>
      <c r="D207" s="143">
        <v>19967557</v>
      </c>
      <c r="E207" s="143">
        <v>16836864.539999999</v>
      </c>
      <c r="F207" s="144">
        <v>3130692.46</v>
      </c>
      <c r="G207" s="145"/>
    </row>
    <row r="208" spans="1:7" ht="23.25" x14ac:dyDescent="0.25">
      <c r="A208" s="155" t="s">
        <v>1192</v>
      </c>
      <c r="B208" s="141" t="s">
        <v>1165</v>
      </c>
      <c r="C208" s="142" t="s">
        <v>745</v>
      </c>
      <c r="D208" s="143">
        <v>19967557</v>
      </c>
      <c r="E208" s="143">
        <v>16836864.539999999</v>
      </c>
      <c r="F208" s="144">
        <v>3130692.46</v>
      </c>
      <c r="G208" s="145"/>
    </row>
    <row r="209" spans="1:7" ht="23.25" x14ac:dyDescent="0.25">
      <c r="A209" s="155" t="s">
        <v>1194</v>
      </c>
      <c r="B209" s="141" t="s">
        <v>1165</v>
      </c>
      <c r="C209" s="142" t="s">
        <v>746</v>
      </c>
      <c r="D209" s="143">
        <v>19967557</v>
      </c>
      <c r="E209" s="143">
        <v>16836864.539999999</v>
      </c>
      <c r="F209" s="144">
        <v>3130692.46</v>
      </c>
      <c r="G209" s="145"/>
    </row>
    <row r="210" spans="1:7" ht="22.5" x14ac:dyDescent="0.25">
      <c r="A210" s="171" t="s">
        <v>24</v>
      </c>
      <c r="B210" s="141" t="s">
        <v>1165</v>
      </c>
      <c r="C210" s="142" t="s">
        <v>747</v>
      </c>
      <c r="D210" s="143">
        <v>19967557</v>
      </c>
      <c r="E210" s="143">
        <v>16836864.539999999</v>
      </c>
      <c r="F210" s="144">
        <v>3130692.46</v>
      </c>
      <c r="G210" s="145"/>
    </row>
    <row r="211" spans="1:7" s="202" customFormat="1" ht="23.25" x14ac:dyDescent="0.25">
      <c r="A211" s="196" t="s">
        <v>1467</v>
      </c>
      <c r="B211" s="197" t="s">
        <v>1165</v>
      </c>
      <c r="C211" s="198" t="s">
        <v>1468</v>
      </c>
      <c r="D211" s="199">
        <v>249336</v>
      </c>
      <c r="E211" s="199">
        <v>249335.18</v>
      </c>
      <c r="F211" s="200">
        <v>0.82</v>
      </c>
      <c r="G211" s="201"/>
    </row>
    <row r="212" spans="1:7" s="202" customFormat="1" ht="23.25" x14ac:dyDescent="0.25">
      <c r="A212" s="196" t="s">
        <v>1192</v>
      </c>
      <c r="B212" s="197" t="s">
        <v>1165</v>
      </c>
      <c r="C212" s="198" t="s">
        <v>1469</v>
      </c>
      <c r="D212" s="199">
        <v>249336</v>
      </c>
      <c r="E212" s="199">
        <v>249335.18</v>
      </c>
      <c r="F212" s="200">
        <v>0.82</v>
      </c>
      <c r="G212" s="201"/>
    </row>
    <row r="213" spans="1:7" s="202" customFormat="1" ht="23.25" x14ac:dyDescent="0.25">
      <c r="A213" s="196" t="s">
        <v>1194</v>
      </c>
      <c r="B213" s="197" t="s">
        <v>1165</v>
      </c>
      <c r="C213" s="198" t="s">
        <v>1470</v>
      </c>
      <c r="D213" s="199">
        <v>249336</v>
      </c>
      <c r="E213" s="199">
        <v>249335.18</v>
      </c>
      <c r="F213" s="200">
        <v>0.82</v>
      </c>
      <c r="G213" s="201"/>
    </row>
    <row r="214" spans="1:7" s="202" customFormat="1" ht="23.25" x14ac:dyDescent="0.25">
      <c r="A214" s="204" t="s">
        <v>24</v>
      </c>
      <c r="B214" s="197" t="s">
        <v>1165</v>
      </c>
      <c r="C214" s="198" t="s">
        <v>1471</v>
      </c>
      <c r="D214" s="199">
        <v>249336</v>
      </c>
      <c r="E214" s="199">
        <v>249335.18</v>
      </c>
      <c r="F214" s="200">
        <v>0.82</v>
      </c>
      <c r="G214" s="201"/>
    </row>
    <row r="215" spans="1:7" s="202" customFormat="1" ht="34.5" x14ac:dyDescent="0.25">
      <c r="A215" s="196" t="s">
        <v>1472</v>
      </c>
      <c r="B215" s="197" t="s">
        <v>1165</v>
      </c>
      <c r="C215" s="198" t="s">
        <v>1473</v>
      </c>
      <c r="D215" s="199">
        <v>23988615.300000001</v>
      </c>
      <c r="E215" s="199">
        <v>23988615.300000001</v>
      </c>
      <c r="F215" s="200" t="s">
        <v>1454</v>
      </c>
      <c r="G215" s="201"/>
    </row>
    <row r="216" spans="1:7" s="202" customFormat="1" ht="23.25" x14ac:dyDescent="0.25">
      <c r="A216" s="196" t="s">
        <v>1192</v>
      </c>
      <c r="B216" s="197" t="s">
        <v>1165</v>
      </c>
      <c r="C216" s="198" t="s">
        <v>1474</v>
      </c>
      <c r="D216" s="199">
        <v>23988615.300000001</v>
      </c>
      <c r="E216" s="199">
        <v>23988615.300000001</v>
      </c>
      <c r="F216" s="200" t="s">
        <v>1454</v>
      </c>
      <c r="G216" s="201"/>
    </row>
    <row r="217" spans="1:7" s="202" customFormat="1" ht="23.25" x14ac:dyDescent="0.25">
      <c r="A217" s="196" t="s">
        <v>1194</v>
      </c>
      <c r="B217" s="197" t="s">
        <v>1165</v>
      </c>
      <c r="C217" s="198" t="s">
        <v>1475</v>
      </c>
      <c r="D217" s="199">
        <v>23988615.300000001</v>
      </c>
      <c r="E217" s="199">
        <v>23988615.300000001</v>
      </c>
      <c r="F217" s="200" t="s">
        <v>1454</v>
      </c>
      <c r="G217" s="201"/>
    </row>
    <row r="218" spans="1:7" s="202" customFormat="1" ht="22.5" x14ac:dyDescent="0.25">
      <c r="A218" s="205" t="s">
        <v>24</v>
      </c>
      <c r="B218" s="197" t="s">
        <v>1165</v>
      </c>
      <c r="C218" s="198" t="s">
        <v>1476</v>
      </c>
      <c r="D218" s="199">
        <v>23988615.300000001</v>
      </c>
      <c r="E218" s="199">
        <v>23988615.300000001</v>
      </c>
      <c r="F218" s="200" t="s">
        <v>1454</v>
      </c>
      <c r="G218" s="201"/>
    </row>
    <row r="219" spans="1:7" ht="68.25" x14ac:dyDescent="0.25">
      <c r="A219" s="155" t="s">
        <v>127</v>
      </c>
      <c r="B219" s="141" t="s">
        <v>1165</v>
      </c>
      <c r="C219" s="142" t="s">
        <v>748</v>
      </c>
      <c r="D219" s="143">
        <v>33425415</v>
      </c>
      <c r="E219" s="143">
        <v>33425414.550000001</v>
      </c>
      <c r="F219" s="144">
        <v>0.45</v>
      </c>
      <c r="G219" s="145"/>
    </row>
    <row r="220" spans="1:7" ht="23.25" x14ac:dyDescent="0.25">
      <c r="A220" s="155" t="s">
        <v>1192</v>
      </c>
      <c r="B220" s="141" t="s">
        <v>1165</v>
      </c>
      <c r="C220" s="142" t="s">
        <v>749</v>
      </c>
      <c r="D220" s="143">
        <v>33425415</v>
      </c>
      <c r="E220" s="143">
        <v>33425414.550000001</v>
      </c>
      <c r="F220" s="144">
        <v>0.45</v>
      </c>
      <c r="G220" s="145"/>
    </row>
    <row r="221" spans="1:7" ht="23.25" x14ac:dyDescent="0.25">
      <c r="A221" s="155" t="s">
        <v>1194</v>
      </c>
      <c r="B221" s="141" t="s">
        <v>1165</v>
      </c>
      <c r="C221" s="142" t="s">
        <v>750</v>
      </c>
      <c r="D221" s="143">
        <v>33425415</v>
      </c>
      <c r="E221" s="143">
        <v>33425414.550000001</v>
      </c>
      <c r="F221" s="144">
        <v>0.45</v>
      </c>
      <c r="G221" s="145"/>
    </row>
    <row r="222" spans="1:7" ht="23.25" x14ac:dyDescent="0.25">
      <c r="A222" s="156" t="s">
        <v>24</v>
      </c>
      <c r="B222" s="141" t="s">
        <v>1165</v>
      </c>
      <c r="C222" s="142" t="s">
        <v>751</v>
      </c>
      <c r="D222" s="143">
        <v>33425415</v>
      </c>
      <c r="E222" s="143">
        <v>33425414.550000001</v>
      </c>
      <c r="F222" s="144">
        <v>0.45</v>
      </c>
      <c r="G222" s="145"/>
    </row>
    <row r="223" spans="1:7" ht="68.25" x14ac:dyDescent="0.25">
      <c r="A223" s="181" t="s">
        <v>156</v>
      </c>
      <c r="B223" s="141" t="s">
        <v>1165</v>
      </c>
      <c r="C223" s="142" t="s">
        <v>1040</v>
      </c>
      <c r="D223" s="143">
        <v>16557300</v>
      </c>
      <c r="E223" s="143">
        <v>12120594.199999999</v>
      </c>
      <c r="F223" s="144">
        <v>4436705.8</v>
      </c>
      <c r="G223" s="145"/>
    </row>
    <row r="224" spans="1:7" ht="23.25" x14ac:dyDescent="0.25">
      <c r="A224" s="140" t="s">
        <v>1192</v>
      </c>
      <c r="B224" s="141" t="s">
        <v>1165</v>
      </c>
      <c r="C224" s="142" t="s">
        <v>1041</v>
      </c>
      <c r="D224" s="143">
        <v>16557300</v>
      </c>
      <c r="E224" s="143">
        <v>12120594.199999999</v>
      </c>
      <c r="F224" s="144">
        <v>4436705.8</v>
      </c>
      <c r="G224" s="145"/>
    </row>
    <row r="225" spans="1:7" ht="23.25" x14ac:dyDescent="0.25">
      <c r="A225" s="140" t="s">
        <v>1194</v>
      </c>
      <c r="B225" s="141" t="s">
        <v>1165</v>
      </c>
      <c r="C225" s="142" t="s">
        <v>1042</v>
      </c>
      <c r="D225" s="143">
        <v>16557300</v>
      </c>
      <c r="E225" s="143">
        <v>12120594.199999999</v>
      </c>
      <c r="F225" s="144">
        <v>4436705.8</v>
      </c>
      <c r="G225" s="145"/>
    </row>
    <row r="226" spans="1:7" x14ac:dyDescent="0.25">
      <c r="A226" s="140" t="s">
        <v>1196</v>
      </c>
      <c r="B226" s="141" t="s">
        <v>1165</v>
      </c>
      <c r="C226" s="142" t="s">
        <v>1043</v>
      </c>
      <c r="D226" s="143">
        <v>16557300</v>
      </c>
      <c r="E226" s="143">
        <v>12120594.199999999</v>
      </c>
      <c r="F226" s="144">
        <v>4436705.8</v>
      </c>
      <c r="G226" s="145"/>
    </row>
    <row r="227" spans="1:7" ht="45.75" x14ac:dyDescent="0.25">
      <c r="A227" s="155" t="s">
        <v>128</v>
      </c>
      <c r="B227" s="141" t="s">
        <v>1165</v>
      </c>
      <c r="C227" s="142" t="s">
        <v>752</v>
      </c>
      <c r="D227" s="143">
        <v>26692217.719999999</v>
      </c>
      <c r="E227" s="143">
        <v>26692217.27</v>
      </c>
      <c r="F227" s="144">
        <v>0.45</v>
      </c>
      <c r="G227" s="145"/>
    </row>
    <row r="228" spans="1:7" ht="23.25" x14ac:dyDescent="0.25">
      <c r="A228" s="155" t="s">
        <v>1192</v>
      </c>
      <c r="B228" s="141" t="s">
        <v>1165</v>
      </c>
      <c r="C228" s="142" t="s">
        <v>753</v>
      </c>
      <c r="D228" s="143">
        <v>26692217.719999999</v>
      </c>
      <c r="E228" s="143">
        <v>26692217.27</v>
      </c>
      <c r="F228" s="144">
        <v>0.45</v>
      </c>
      <c r="G228" s="145"/>
    </row>
    <row r="229" spans="1:7" ht="23.25" x14ac:dyDescent="0.25">
      <c r="A229" s="155" t="s">
        <v>1194</v>
      </c>
      <c r="B229" s="141" t="s">
        <v>1165</v>
      </c>
      <c r="C229" s="142" t="s">
        <v>754</v>
      </c>
      <c r="D229" s="143">
        <v>26692217.719999999</v>
      </c>
      <c r="E229" s="143">
        <v>26692217.27</v>
      </c>
      <c r="F229" s="144">
        <v>0.45</v>
      </c>
      <c r="G229" s="145"/>
    </row>
    <row r="230" spans="1:7" ht="23.25" x14ac:dyDescent="0.25">
      <c r="A230" s="156" t="s">
        <v>24</v>
      </c>
      <c r="B230" s="141" t="s">
        <v>1165</v>
      </c>
      <c r="C230" s="142" t="s">
        <v>755</v>
      </c>
      <c r="D230" s="143">
        <v>26692217.719999999</v>
      </c>
      <c r="E230" s="143">
        <v>26692217.27</v>
      </c>
      <c r="F230" s="144">
        <v>0.45</v>
      </c>
      <c r="G230" s="145"/>
    </row>
    <row r="231" spans="1:7" ht="34.5" x14ac:dyDescent="0.25">
      <c r="A231" s="181" t="s">
        <v>157</v>
      </c>
      <c r="B231" s="141" t="s">
        <v>1165</v>
      </c>
      <c r="C231" s="142" t="s">
        <v>1044</v>
      </c>
      <c r="D231" s="143">
        <v>9599223.5299999993</v>
      </c>
      <c r="E231" s="143">
        <v>9599223.5299999993</v>
      </c>
      <c r="F231" s="144" t="s">
        <v>1454</v>
      </c>
      <c r="G231" s="145"/>
    </row>
    <row r="232" spans="1:7" ht="23.25" x14ac:dyDescent="0.25">
      <c r="A232" s="140" t="s">
        <v>1192</v>
      </c>
      <c r="B232" s="141" t="s">
        <v>1165</v>
      </c>
      <c r="C232" s="142" t="s">
        <v>1045</v>
      </c>
      <c r="D232" s="143">
        <v>9599223.5299999993</v>
      </c>
      <c r="E232" s="143">
        <v>9599223.5299999993</v>
      </c>
      <c r="F232" s="144" t="s">
        <v>1454</v>
      </c>
      <c r="G232" s="145"/>
    </row>
    <row r="233" spans="1:7" ht="23.25" x14ac:dyDescent="0.25">
      <c r="A233" s="140" t="s">
        <v>1194</v>
      </c>
      <c r="B233" s="141" t="s">
        <v>1165</v>
      </c>
      <c r="C233" s="142" t="s">
        <v>1046</v>
      </c>
      <c r="D233" s="143">
        <v>9599223.5299999993</v>
      </c>
      <c r="E233" s="143">
        <v>9599223.5299999993</v>
      </c>
      <c r="F233" s="144" t="s">
        <v>1454</v>
      </c>
      <c r="G233" s="145"/>
    </row>
    <row r="234" spans="1:7" x14ac:dyDescent="0.25">
      <c r="A234" s="140" t="s">
        <v>1196</v>
      </c>
      <c r="B234" s="141" t="s">
        <v>1165</v>
      </c>
      <c r="C234" s="142" t="s">
        <v>1047</v>
      </c>
      <c r="D234" s="143">
        <v>9599223.5299999993</v>
      </c>
      <c r="E234" s="143">
        <v>9599223.5299999993</v>
      </c>
      <c r="F234" s="144" t="s">
        <v>1454</v>
      </c>
      <c r="G234" s="145"/>
    </row>
    <row r="235" spans="1:7" ht="34.5" x14ac:dyDescent="0.25">
      <c r="A235" s="155" t="s">
        <v>129</v>
      </c>
      <c r="B235" s="141" t="s">
        <v>1165</v>
      </c>
      <c r="C235" s="142" t="s">
        <v>1251</v>
      </c>
      <c r="D235" s="143">
        <v>6733202.1900000004</v>
      </c>
      <c r="E235" s="143">
        <v>6733197.2800000003</v>
      </c>
      <c r="F235" s="144">
        <v>4.91</v>
      </c>
      <c r="G235" s="145"/>
    </row>
    <row r="236" spans="1:7" ht="23.25" x14ac:dyDescent="0.25">
      <c r="A236" s="155" t="s">
        <v>1192</v>
      </c>
      <c r="B236" s="141" t="s">
        <v>1165</v>
      </c>
      <c r="C236" s="142" t="s">
        <v>1252</v>
      </c>
      <c r="D236" s="143">
        <v>6733202.1900000004</v>
      </c>
      <c r="E236" s="143">
        <v>6733197.2800000003</v>
      </c>
      <c r="F236" s="144">
        <v>4.91</v>
      </c>
      <c r="G236" s="145"/>
    </row>
    <row r="237" spans="1:7" ht="23.25" x14ac:dyDescent="0.25">
      <c r="A237" s="155" t="s">
        <v>1194</v>
      </c>
      <c r="B237" s="141" t="s">
        <v>1165</v>
      </c>
      <c r="C237" s="142" t="s">
        <v>1253</v>
      </c>
      <c r="D237" s="143">
        <v>6733202.1900000004</v>
      </c>
      <c r="E237" s="143">
        <v>6733197.2800000003</v>
      </c>
      <c r="F237" s="144">
        <v>4.91</v>
      </c>
      <c r="G237" s="145"/>
    </row>
    <row r="238" spans="1:7" ht="23.25" x14ac:dyDescent="0.25">
      <c r="A238" s="156" t="s">
        <v>24</v>
      </c>
      <c r="B238" s="141" t="s">
        <v>1165</v>
      </c>
      <c r="C238" s="142" t="s">
        <v>1254</v>
      </c>
      <c r="D238" s="143">
        <v>6733202.1900000004</v>
      </c>
      <c r="E238" s="143">
        <v>6733197.2800000003</v>
      </c>
      <c r="F238" s="144">
        <v>4.91</v>
      </c>
      <c r="G238" s="145"/>
    </row>
    <row r="239" spans="1:7" ht="23.25" x14ac:dyDescent="0.25">
      <c r="A239" s="181" t="s">
        <v>158</v>
      </c>
      <c r="B239" s="141" t="s">
        <v>1165</v>
      </c>
      <c r="C239" s="142" t="s">
        <v>1048</v>
      </c>
      <c r="D239" s="143">
        <v>2400000</v>
      </c>
      <c r="E239" s="143">
        <v>2399805.89</v>
      </c>
      <c r="F239" s="144">
        <v>194.11</v>
      </c>
      <c r="G239" s="145"/>
    </row>
    <row r="240" spans="1:7" ht="23.25" x14ac:dyDescent="0.25">
      <c r="A240" s="140" t="s">
        <v>1192</v>
      </c>
      <c r="B240" s="141" t="s">
        <v>1165</v>
      </c>
      <c r="C240" s="142" t="s">
        <v>1049</v>
      </c>
      <c r="D240" s="143">
        <v>2400000</v>
      </c>
      <c r="E240" s="143">
        <v>2399805.89</v>
      </c>
      <c r="F240" s="144">
        <v>194.11</v>
      </c>
      <c r="G240" s="145"/>
    </row>
    <row r="241" spans="1:7" ht="23.25" x14ac:dyDescent="0.25">
      <c r="A241" s="140" t="s">
        <v>1194</v>
      </c>
      <c r="B241" s="141" t="s">
        <v>1165</v>
      </c>
      <c r="C241" s="142" t="s">
        <v>1050</v>
      </c>
      <c r="D241" s="143">
        <v>2400000</v>
      </c>
      <c r="E241" s="143">
        <v>2399805.89</v>
      </c>
      <c r="F241" s="144">
        <v>194.11</v>
      </c>
      <c r="G241" s="145"/>
    </row>
    <row r="242" spans="1:7" x14ac:dyDescent="0.25">
      <c r="A242" s="140" t="s">
        <v>1196</v>
      </c>
      <c r="B242" s="141" t="s">
        <v>1165</v>
      </c>
      <c r="C242" s="142" t="s">
        <v>1051</v>
      </c>
      <c r="D242" s="143">
        <v>2400000</v>
      </c>
      <c r="E242" s="143">
        <v>2399805.89</v>
      </c>
      <c r="F242" s="144">
        <v>194.11</v>
      </c>
      <c r="G242" s="145"/>
    </row>
    <row r="243" spans="1:7" x14ac:dyDescent="0.25">
      <c r="A243" s="155" t="s">
        <v>1255</v>
      </c>
      <c r="B243" s="141" t="s">
        <v>1165</v>
      </c>
      <c r="C243" s="142" t="s">
        <v>1256</v>
      </c>
      <c r="D243" s="143">
        <v>300000</v>
      </c>
      <c r="E243" s="143">
        <v>80497.5</v>
      </c>
      <c r="F243" s="144">
        <v>219502.5</v>
      </c>
      <c r="G243" s="145"/>
    </row>
    <row r="244" spans="1:7" ht="23.25" x14ac:dyDescent="0.25">
      <c r="A244" s="155" t="s">
        <v>130</v>
      </c>
      <c r="B244" s="141" t="s">
        <v>1165</v>
      </c>
      <c r="C244" s="142" t="s">
        <v>1257</v>
      </c>
      <c r="D244" s="143">
        <v>300000</v>
      </c>
      <c r="E244" s="143">
        <v>80497.5</v>
      </c>
      <c r="F244" s="144">
        <v>219502.5</v>
      </c>
      <c r="G244" s="145"/>
    </row>
    <row r="245" spans="1:7" ht="34.5" x14ac:dyDescent="0.25">
      <c r="A245" s="155" t="s">
        <v>131</v>
      </c>
      <c r="B245" s="141" t="s">
        <v>1165</v>
      </c>
      <c r="C245" s="142" t="s">
        <v>1258</v>
      </c>
      <c r="D245" s="143">
        <v>300000</v>
      </c>
      <c r="E245" s="143">
        <v>80497.5</v>
      </c>
      <c r="F245" s="144">
        <v>219502.5</v>
      </c>
      <c r="G245" s="145"/>
    </row>
    <row r="246" spans="1:7" x14ac:dyDescent="0.25">
      <c r="A246" s="156" t="s">
        <v>132</v>
      </c>
      <c r="B246" s="141" t="s">
        <v>1165</v>
      </c>
      <c r="C246" s="142" t="s">
        <v>1259</v>
      </c>
      <c r="D246" s="143">
        <v>300000</v>
      </c>
      <c r="E246" s="143">
        <v>80497.5</v>
      </c>
      <c r="F246" s="144">
        <v>219502.5</v>
      </c>
      <c r="G246" s="145"/>
    </row>
    <row r="247" spans="1:7" x14ac:dyDescent="0.25">
      <c r="A247" s="156" t="s">
        <v>1198</v>
      </c>
      <c r="B247" s="141" t="s">
        <v>1165</v>
      </c>
      <c r="C247" s="142" t="s">
        <v>1260</v>
      </c>
      <c r="D247" s="143">
        <v>300000</v>
      </c>
      <c r="E247" s="143">
        <v>80497.5</v>
      </c>
      <c r="F247" s="144">
        <v>219502.5</v>
      </c>
      <c r="G247" s="145"/>
    </row>
    <row r="248" spans="1:7" ht="34.5" x14ac:dyDescent="0.25">
      <c r="A248" s="155" t="s">
        <v>1261</v>
      </c>
      <c r="B248" s="141" t="s">
        <v>1165</v>
      </c>
      <c r="C248" s="142" t="s">
        <v>1262</v>
      </c>
      <c r="D248" s="143">
        <v>300000</v>
      </c>
      <c r="E248" s="143">
        <v>80497.5</v>
      </c>
      <c r="F248" s="144">
        <v>219502.5</v>
      </c>
      <c r="G248" s="145"/>
    </row>
    <row r="249" spans="1:7" ht="45.75" x14ac:dyDescent="0.25">
      <c r="A249" s="155" t="s">
        <v>133</v>
      </c>
      <c r="B249" s="141" t="s">
        <v>1165</v>
      </c>
      <c r="C249" s="142" t="s">
        <v>1263</v>
      </c>
      <c r="D249" s="143">
        <v>300000</v>
      </c>
      <c r="E249" s="143">
        <v>80497.5</v>
      </c>
      <c r="F249" s="144">
        <v>219502.5</v>
      </c>
      <c r="G249" s="145"/>
    </row>
    <row r="250" spans="1:7" x14ac:dyDescent="0.25">
      <c r="A250" s="172" t="s">
        <v>1264</v>
      </c>
      <c r="B250" s="141" t="s">
        <v>1165</v>
      </c>
      <c r="C250" s="142" t="s">
        <v>1265</v>
      </c>
      <c r="D250" s="143">
        <v>13427430.1</v>
      </c>
      <c r="E250" s="143">
        <v>9342153.1699999999</v>
      </c>
      <c r="F250" s="144">
        <v>4085276.93</v>
      </c>
      <c r="G250" s="145"/>
    </row>
    <row r="251" spans="1:7" x14ac:dyDescent="0.25">
      <c r="A251" s="172" t="s">
        <v>1266</v>
      </c>
      <c r="B251" s="141" t="s">
        <v>1165</v>
      </c>
      <c r="C251" s="142" t="s">
        <v>1267</v>
      </c>
      <c r="D251" s="143">
        <v>5608500</v>
      </c>
      <c r="E251" s="143">
        <v>5568493</v>
      </c>
      <c r="F251" s="144">
        <v>40007</v>
      </c>
      <c r="G251" s="145"/>
    </row>
    <row r="252" spans="1:7" ht="45.75" thickBot="1" x14ac:dyDescent="0.3">
      <c r="A252" s="171" t="s">
        <v>136</v>
      </c>
      <c r="B252" s="178" t="s">
        <v>1165</v>
      </c>
      <c r="C252" s="161" t="s">
        <v>137</v>
      </c>
      <c r="D252" s="143">
        <v>5568500</v>
      </c>
      <c r="E252" s="143">
        <v>5568493</v>
      </c>
      <c r="F252" s="144">
        <f>D252-E252</f>
        <v>7</v>
      </c>
      <c r="G252" s="145"/>
    </row>
    <row r="253" spans="1:7" ht="34.5" thickBot="1" x14ac:dyDescent="0.3">
      <c r="A253" s="171" t="s">
        <v>134</v>
      </c>
      <c r="B253" s="178" t="s">
        <v>1165</v>
      </c>
      <c r="C253" s="161" t="s">
        <v>135</v>
      </c>
      <c r="D253" s="143">
        <v>5568500</v>
      </c>
      <c r="E253" s="143">
        <v>5568493</v>
      </c>
      <c r="F253" s="144">
        <f>D253-E253</f>
        <v>7</v>
      </c>
      <c r="G253" s="145"/>
    </row>
    <row r="254" spans="1:7" ht="22.5" x14ac:dyDescent="0.25">
      <c r="A254" s="171" t="s">
        <v>138</v>
      </c>
      <c r="B254" s="141" t="s">
        <v>1165</v>
      </c>
      <c r="C254" s="142" t="s">
        <v>1268</v>
      </c>
      <c r="D254" s="143">
        <v>5086000</v>
      </c>
      <c r="E254" s="143">
        <v>5086000</v>
      </c>
      <c r="F254" s="144" t="s">
        <v>1454</v>
      </c>
      <c r="G254" s="145"/>
    </row>
    <row r="255" spans="1:7" ht="23.25" x14ac:dyDescent="0.25">
      <c r="A255" s="155" t="s">
        <v>1192</v>
      </c>
      <c r="B255" s="141" t="s">
        <v>1165</v>
      </c>
      <c r="C255" s="142" t="s">
        <v>1269</v>
      </c>
      <c r="D255" s="143">
        <v>5086000</v>
      </c>
      <c r="E255" s="143">
        <v>5086000</v>
      </c>
      <c r="F255" s="144" t="s">
        <v>1454</v>
      </c>
      <c r="G255" s="145"/>
    </row>
    <row r="256" spans="1:7" ht="23.25" x14ac:dyDescent="0.25">
      <c r="A256" s="155" t="s">
        <v>1194</v>
      </c>
      <c r="B256" s="141" t="s">
        <v>1165</v>
      </c>
      <c r="C256" s="142" t="s">
        <v>1270</v>
      </c>
      <c r="D256" s="143">
        <v>5086000</v>
      </c>
      <c r="E256" s="143">
        <v>5086000</v>
      </c>
      <c r="F256" s="144" t="s">
        <v>1454</v>
      </c>
      <c r="G256" s="145"/>
    </row>
    <row r="257" spans="1:7" ht="23.25" x14ac:dyDescent="0.25">
      <c r="A257" s="155" t="s">
        <v>24</v>
      </c>
      <c r="B257" s="141" t="s">
        <v>1165</v>
      </c>
      <c r="C257" s="142" t="s">
        <v>1271</v>
      </c>
      <c r="D257" s="143">
        <v>5086000</v>
      </c>
      <c r="E257" s="143">
        <v>5086000</v>
      </c>
      <c r="F257" s="144" t="s">
        <v>1454</v>
      </c>
      <c r="G257" s="145"/>
    </row>
    <row r="258" spans="1:7" ht="23.25" x14ac:dyDescent="0.25">
      <c r="A258" s="162" t="s">
        <v>139</v>
      </c>
      <c r="B258" s="141" t="s">
        <v>1165</v>
      </c>
      <c r="C258" s="142" t="s">
        <v>1272</v>
      </c>
      <c r="D258" s="143">
        <v>482500</v>
      </c>
      <c r="E258" s="143">
        <v>482493</v>
      </c>
      <c r="F258" s="144">
        <v>7</v>
      </c>
      <c r="G258" s="145"/>
    </row>
    <row r="259" spans="1:7" ht="23.25" x14ac:dyDescent="0.25">
      <c r="A259" s="155" t="s">
        <v>1192</v>
      </c>
      <c r="B259" s="141" t="s">
        <v>1165</v>
      </c>
      <c r="C259" s="142" t="s">
        <v>1273</v>
      </c>
      <c r="D259" s="143">
        <v>482500</v>
      </c>
      <c r="E259" s="143">
        <v>482493</v>
      </c>
      <c r="F259" s="144">
        <v>7</v>
      </c>
      <c r="G259" s="145"/>
    </row>
    <row r="260" spans="1:7" ht="23.25" x14ac:dyDescent="0.25">
      <c r="A260" s="155" t="s">
        <v>1194</v>
      </c>
      <c r="B260" s="141" t="s">
        <v>1165</v>
      </c>
      <c r="C260" s="142" t="s">
        <v>1274</v>
      </c>
      <c r="D260" s="143">
        <v>482500</v>
      </c>
      <c r="E260" s="143">
        <v>482493</v>
      </c>
      <c r="F260" s="144">
        <v>7</v>
      </c>
      <c r="G260" s="145"/>
    </row>
    <row r="261" spans="1:7" ht="23.25" x14ac:dyDescent="0.25">
      <c r="A261" s="155" t="s">
        <v>24</v>
      </c>
      <c r="B261" s="141" t="s">
        <v>1165</v>
      </c>
      <c r="C261" s="142" t="s">
        <v>1275</v>
      </c>
      <c r="D261" s="143">
        <v>482500</v>
      </c>
      <c r="E261" s="143">
        <v>482493</v>
      </c>
      <c r="F261" s="144">
        <v>7</v>
      </c>
      <c r="G261" s="145"/>
    </row>
    <row r="262" spans="1:7" s="202" customFormat="1" ht="23.25" x14ac:dyDescent="0.25">
      <c r="A262" s="196" t="s">
        <v>1477</v>
      </c>
      <c r="B262" s="197" t="s">
        <v>1165</v>
      </c>
      <c r="C262" s="198" t="s">
        <v>1478</v>
      </c>
      <c r="D262" s="199">
        <v>40000</v>
      </c>
      <c r="E262" s="199" t="s">
        <v>1454</v>
      </c>
      <c r="F262" s="200">
        <v>40000</v>
      </c>
      <c r="G262" s="201"/>
    </row>
    <row r="263" spans="1:7" s="202" customFormat="1" ht="23.25" x14ac:dyDescent="0.25">
      <c r="A263" s="196" t="s">
        <v>1479</v>
      </c>
      <c r="B263" s="197" t="s">
        <v>1165</v>
      </c>
      <c r="C263" s="198" t="s">
        <v>1480</v>
      </c>
      <c r="D263" s="199">
        <v>40000</v>
      </c>
      <c r="E263" s="199" t="s">
        <v>1454</v>
      </c>
      <c r="F263" s="200">
        <v>40000</v>
      </c>
      <c r="G263" s="201"/>
    </row>
    <row r="264" spans="1:7" s="202" customFormat="1" ht="23.25" x14ac:dyDescent="0.25">
      <c r="A264" s="196" t="s">
        <v>1192</v>
      </c>
      <c r="B264" s="197" t="s">
        <v>1165</v>
      </c>
      <c r="C264" s="198" t="s">
        <v>1481</v>
      </c>
      <c r="D264" s="199">
        <v>40000</v>
      </c>
      <c r="E264" s="199" t="s">
        <v>1454</v>
      </c>
      <c r="F264" s="200">
        <v>40000</v>
      </c>
      <c r="G264" s="201"/>
    </row>
    <row r="265" spans="1:7" s="202" customFormat="1" ht="23.25" x14ac:dyDescent="0.25">
      <c r="A265" s="196" t="s">
        <v>1194</v>
      </c>
      <c r="B265" s="197" t="s">
        <v>1165</v>
      </c>
      <c r="C265" s="198" t="s">
        <v>1482</v>
      </c>
      <c r="D265" s="199">
        <v>40000</v>
      </c>
      <c r="E265" s="199" t="s">
        <v>1454</v>
      </c>
      <c r="F265" s="200">
        <v>40000</v>
      </c>
      <c r="G265" s="201"/>
    </row>
    <row r="266" spans="1:7" s="202" customFormat="1" ht="23.25" x14ac:dyDescent="0.25">
      <c r="A266" s="204" t="s">
        <v>24</v>
      </c>
      <c r="B266" s="197" t="s">
        <v>1165</v>
      </c>
      <c r="C266" s="198" t="s">
        <v>1483</v>
      </c>
      <c r="D266" s="199">
        <v>40000</v>
      </c>
      <c r="E266" s="199" t="s">
        <v>1454</v>
      </c>
      <c r="F266" s="200">
        <v>40000</v>
      </c>
      <c r="G266" s="201"/>
    </row>
    <row r="267" spans="1:7" x14ac:dyDescent="0.25">
      <c r="A267" s="155" t="s">
        <v>1276</v>
      </c>
      <c r="B267" s="141" t="s">
        <v>1165</v>
      </c>
      <c r="C267" s="142" t="s">
        <v>1277</v>
      </c>
      <c r="D267" s="143">
        <v>4401292.0999999996</v>
      </c>
      <c r="E267" s="143">
        <v>356024.45</v>
      </c>
      <c r="F267" s="144">
        <v>4045267.65</v>
      </c>
      <c r="G267" s="145"/>
    </row>
    <row r="268" spans="1:7" ht="45.75" x14ac:dyDescent="0.25">
      <c r="A268" s="155" t="s">
        <v>136</v>
      </c>
      <c r="B268" s="160" t="s">
        <v>1165</v>
      </c>
      <c r="C268" s="161" t="s">
        <v>140</v>
      </c>
      <c r="D268" s="143">
        <v>4401292.0999999996</v>
      </c>
      <c r="E268" s="143">
        <v>356024.45</v>
      </c>
      <c r="F268" s="144">
        <v>4045267.65</v>
      </c>
      <c r="G268" s="145"/>
    </row>
    <row r="269" spans="1:7" ht="34.5" x14ac:dyDescent="0.25">
      <c r="A269" s="156" t="s">
        <v>141</v>
      </c>
      <c r="B269" s="160" t="s">
        <v>1165</v>
      </c>
      <c r="C269" s="179" t="s">
        <v>142</v>
      </c>
      <c r="D269" s="199">
        <v>4201292.0999999996</v>
      </c>
      <c r="E269" s="199">
        <v>156166.17000000001</v>
      </c>
      <c r="F269" s="200">
        <f>D269-E269</f>
        <v>4045125.9299999997</v>
      </c>
      <c r="G269" s="145"/>
    </row>
    <row r="270" spans="1:7" ht="23.25" x14ac:dyDescent="0.25">
      <c r="A270" s="156" t="s">
        <v>143</v>
      </c>
      <c r="B270" s="141" t="s">
        <v>1165</v>
      </c>
      <c r="C270" s="142" t="s">
        <v>1278</v>
      </c>
      <c r="D270" s="143">
        <v>200000</v>
      </c>
      <c r="E270" s="143">
        <v>156166.17000000001</v>
      </c>
      <c r="F270" s="144">
        <v>43833.83</v>
      </c>
      <c r="G270" s="145"/>
    </row>
    <row r="271" spans="1:7" ht="23.25" x14ac:dyDescent="0.25">
      <c r="A271" s="156" t="s">
        <v>1192</v>
      </c>
      <c r="B271" s="141" t="s">
        <v>1165</v>
      </c>
      <c r="C271" s="142" t="s">
        <v>1279</v>
      </c>
      <c r="D271" s="143">
        <v>200000</v>
      </c>
      <c r="E271" s="143">
        <v>156166.17000000001</v>
      </c>
      <c r="F271" s="144">
        <v>43833.83</v>
      </c>
      <c r="G271" s="145"/>
    </row>
    <row r="272" spans="1:7" ht="23.25" x14ac:dyDescent="0.25">
      <c r="A272" s="155" t="s">
        <v>1194</v>
      </c>
      <c r="B272" s="141" t="s">
        <v>1165</v>
      </c>
      <c r="C272" s="142" t="s">
        <v>1280</v>
      </c>
      <c r="D272" s="143">
        <v>200000</v>
      </c>
      <c r="E272" s="143">
        <v>156166.17000000001</v>
      </c>
      <c r="F272" s="144">
        <v>43833.83</v>
      </c>
      <c r="G272" s="145"/>
    </row>
    <row r="273" spans="1:7" ht="23.25" x14ac:dyDescent="0.25">
      <c r="A273" s="155" t="s">
        <v>24</v>
      </c>
      <c r="B273" s="141" t="s">
        <v>1165</v>
      </c>
      <c r="C273" s="142" t="s">
        <v>1281</v>
      </c>
      <c r="D273" s="143">
        <v>200000</v>
      </c>
      <c r="E273" s="143">
        <v>156166.17000000001</v>
      </c>
      <c r="F273" s="144">
        <v>43833.83</v>
      </c>
      <c r="G273" s="145"/>
    </row>
    <row r="274" spans="1:7" ht="23.25" x14ac:dyDescent="0.25">
      <c r="A274" s="155" t="s">
        <v>144</v>
      </c>
      <c r="B274" s="141" t="s">
        <v>1165</v>
      </c>
      <c r="C274" s="142" t="s">
        <v>1282</v>
      </c>
      <c r="D274" s="143">
        <v>2881032.1</v>
      </c>
      <c r="E274" s="143" t="s">
        <v>1454</v>
      </c>
      <c r="F274" s="144">
        <v>2881032.1</v>
      </c>
      <c r="G274" s="145"/>
    </row>
    <row r="275" spans="1:7" ht="23.25" x14ac:dyDescent="0.25">
      <c r="A275" s="155" t="s">
        <v>1283</v>
      </c>
      <c r="B275" s="141" t="s">
        <v>1165</v>
      </c>
      <c r="C275" s="142" t="s">
        <v>1284</v>
      </c>
      <c r="D275" s="143">
        <v>2881032.1</v>
      </c>
      <c r="E275" s="143" t="s">
        <v>1454</v>
      </c>
      <c r="F275" s="144">
        <v>2881032.1</v>
      </c>
      <c r="G275" s="145"/>
    </row>
    <row r="276" spans="1:7" x14ac:dyDescent="0.25">
      <c r="A276" s="156" t="s">
        <v>1285</v>
      </c>
      <c r="B276" s="141" t="s">
        <v>1165</v>
      </c>
      <c r="C276" s="142" t="s">
        <v>1286</v>
      </c>
      <c r="D276" s="143">
        <v>2881032.1</v>
      </c>
      <c r="E276" s="143" t="s">
        <v>1454</v>
      </c>
      <c r="F276" s="144">
        <v>2881032.1</v>
      </c>
      <c r="G276" s="145"/>
    </row>
    <row r="277" spans="1:7" ht="34.5" x14ac:dyDescent="0.25">
      <c r="A277" s="156" t="s">
        <v>1287</v>
      </c>
      <c r="B277" s="141" t="s">
        <v>1165</v>
      </c>
      <c r="C277" s="142" t="s">
        <v>1288</v>
      </c>
      <c r="D277" s="143">
        <v>2881032.1</v>
      </c>
      <c r="E277" s="143" t="s">
        <v>1454</v>
      </c>
      <c r="F277" s="144">
        <v>2881032.1</v>
      </c>
      <c r="G277" s="145"/>
    </row>
    <row r="278" spans="1:7" ht="23.25" x14ac:dyDescent="0.25">
      <c r="A278" s="156" t="s">
        <v>145</v>
      </c>
      <c r="B278" s="141" t="s">
        <v>1165</v>
      </c>
      <c r="C278" s="142" t="s">
        <v>797</v>
      </c>
      <c r="D278" s="143">
        <v>1120260</v>
      </c>
      <c r="E278" s="143" t="s">
        <v>1454</v>
      </c>
      <c r="F278" s="144">
        <v>1120260</v>
      </c>
      <c r="G278" s="145"/>
    </row>
    <row r="279" spans="1:7" ht="23.25" x14ac:dyDescent="0.25">
      <c r="A279" s="155" t="s">
        <v>1283</v>
      </c>
      <c r="B279" s="141" t="s">
        <v>1165</v>
      </c>
      <c r="C279" s="142" t="s">
        <v>798</v>
      </c>
      <c r="D279" s="143">
        <v>1120260</v>
      </c>
      <c r="E279" s="143" t="s">
        <v>1454</v>
      </c>
      <c r="F279" s="144">
        <v>1120260</v>
      </c>
      <c r="G279" s="145"/>
    </row>
    <row r="280" spans="1:7" x14ac:dyDescent="0.25">
      <c r="A280" s="155" t="s">
        <v>1285</v>
      </c>
      <c r="B280" s="141" t="s">
        <v>1165</v>
      </c>
      <c r="C280" s="142" t="s">
        <v>799</v>
      </c>
      <c r="D280" s="143">
        <v>1120260</v>
      </c>
      <c r="E280" s="143" t="s">
        <v>1454</v>
      </c>
      <c r="F280" s="144">
        <v>1120260</v>
      </c>
      <c r="G280" s="145"/>
    </row>
    <row r="281" spans="1:7" ht="34.5" x14ac:dyDescent="0.25">
      <c r="A281" s="155" t="s">
        <v>1287</v>
      </c>
      <c r="B281" s="141" t="s">
        <v>1165</v>
      </c>
      <c r="C281" s="142" t="s">
        <v>800</v>
      </c>
      <c r="D281" s="143">
        <v>1120260</v>
      </c>
      <c r="E281" s="143" t="s">
        <v>1454</v>
      </c>
      <c r="F281" s="144">
        <v>1120260</v>
      </c>
      <c r="G281" s="145"/>
    </row>
    <row r="282" spans="1:7" s="202" customFormat="1" ht="45.75" x14ac:dyDescent="0.25">
      <c r="A282" s="204" t="s">
        <v>147</v>
      </c>
      <c r="B282" s="197"/>
      <c r="C282" s="206" t="s">
        <v>1484</v>
      </c>
      <c r="D282" s="199">
        <v>200000</v>
      </c>
      <c r="E282" s="199">
        <v>199858.28</v>
      </c>
      <c r="F282" s="200">
        <v>141.72</v>
      </c>
      <c r="G282" s="201"/>
    </row>
    <row r="283" spans="1:7" s="202" customFormat="1" ht="23.25" x14ac:dyDescent="0.25">
      <c r="A283" s="196" t="s">
        <v>1485</v>
      </c>
      <c r="B283" s="197" t="s">
        <v>1165</v>
      </c>
      <c r="C283" s="198" t="s">
        <v>1486</v>
      </c>
      <c r="D283" s="199">
        <v>200000</v>
      </c>
      <c r="E283" s="199">
        <v>199858.28</v>
      </c>
      <c r="F283" s="200">
        <v>141.72</v>
      </c>
      <c r="G283" s="201"/>
    </row>
    <row r="284" spans="1:7" s="202" customFormat="1" ht="23.25" x14ac:dyDescent="0.25">
      <c r="A284" s="196" t="s">
        <v>1192</v>
      </c>
      <c r="B284" s="197" t="s">
        <v>1165</v>
      </c>
      <c r="C284" s="198" t="s">
        <v>1487</v>
      </c>
      <c r="D284" s="199">
        <v>200000</v>
      </c>
      <c r="E284" s="199">
        <v>199858.28</v>
      </c>
      <c r="F284" s="200">
        <v>141.72</v>
      </c>
      <c r="G284" s="201"/>
    </row>
    <row r="285" spans="1:7" s="202" customFormat="1" ht="23.25" x14ac:dyDescent="0.25">
      <c r="A285" s="196" t="s">
        <v>1194</v>
      </c>
      <c r="B285" s="197" t="s">
        <v>1165</v>
      </c>
      <c r="C285" s="198" t="s">
        <v>1488</v>
      </c>
      <c r="D285" s="199">
        <v>200000</v>
      </c>
      <c r="E285" s="199">
        <v>199858.28</v>
      </c>
      <c r="F285" s="200">
        <v>141.72</v>
      </c>
      <c r="G285" s="201"/>
    </row>
    <row r="286" spans="1:7" s="202" customFormat="1" ht="23.25" x14ac:dyDescent="0.25">
      <c r="A286" s="204" t="s">
        <v>24</v>
      </c>
      <c r="B286" s="197" t="s">
        <v>1165</v>
      </c>
      <c r="C286" s="198" t="s">
        <v>1489</v>
      </c>
      <c r="D286" s="199">
        <v>200000</v>
      </c>
      <c r="E286" s="199">
        <v>199858.28</v>
      </c>
      <c r="F286" s="200">
        <v>141.72</v>
      </c>
      <c r="G286" s="201"/>
    </row>
    <row r="287" spans="1:7" x14ac:dyDescent="0.25">
      <c r="A287" s="156" t="s">
        <v>801</v>
      </c>
      <c r="B287" s="141" t="s">
        <v>1165</v>
      </c>
      <c r="C287" s="142" t="s">
        <v>802</v>
      </c>
      <c r="D287" s="143">
        <v>3417638</v>
      </c>
      <c r="E287" s="143">
        <v>3417635.72</v>
      </c>
      <c r="F287" s="144">
        <v>2.2799999999999998</v>
      </c>
      <c r="G287" s="145"/>
    </row>
    <row r="288" spans="1:7" ht="45.75" x14ac:dyDescent="0.25">
      <c r="A288" s="155" t="s">
        <v>146</v>
      </c>
      <c r="B288" s="160" t="s">
        <v>1165</v>
      </c>
      <c r="C288" s="161" t="s">
        <v>149</v>
      </c>
      <c r="D288" s="143">
        <v>3416600</v>
      </c>
      <c r="E288" s="143">
        <v>3416597.72</v>
      </c>
      <c r="F288" s="144">
        <v>2.2799999999999998</v>
      </c>
      <c r="G288" s="145"/>
    </row>
    <row r="289" spans="1:7" ht="45.75" x14ac:dyDescent="0.25">
      <c r="A289" s="155" t="s">
        <v>147</v>
      </c>
      <c r="B289" s="160" t="s">
        <v>1165</v>
      </c>
      <c r="C289" s="161" t="s">
        <v>150</v>
      </c>
      <c r="D289" s="143">
        <v>3416600</v>
      </c>
      <c r="E289" s="143">
        <v>3416597.72</v>
      </c>
      <c r="F289" s="144">
        <v>2.2799999999999998</v>
      </c>
      <c r="G289" s="145"/>
    </row>
    <row r="290" spans="1:7" ht="23.25" x14ac:dyDescent="0.25">
      <c r="A290" s="155" t="s">
        <v>23</v>
      </c>
      <c r="B290" s="141" t="s">
        <v>1165</v>
      </c>
      <c r="C290" s="142" t="s">
        <v>803</v>
      </c>
      <c r="D290" s="143">
        <v>3416600</v>
      </c>
      <c r="E290" s="143">
        <v>3416597.72</v>
      </c>
      <c r="F290" s="144">
        <v>2.2799999999999998</v>
      </c>
      <c r="G290" s="145"/>
    </row>
    <row r="291" spans="1:7" ht="45.75" x14ac:dyDescent="0.25">
      <c r="A291" s="155" t="s">
        <v>1174</v>
      </c>
      <c r="B291" s="141" t="s">
        <v>1165</v>
      </c>
      <c r="C291" s="142" t="s">
        <v>804</v>
      </c>
      <c r="D291" s="143">
        <v>3416600</v>
      </c>
      <c r="E291" s="143">
        <v>3416597.72</v>
      </c>
      <c r="F291" s="144">
        <v>2.2799999999999998</v>
      </c>
      <c r="G291" s="145"/>
    </row>
    <row r="292" spans="1:7" ht="23.25" x14ac:dyDescent="0.25">
      <c r="A292" s="156" t="s">
        <v>1176</v>
      </c>
      <c r="B292" s="141" t="s">
        <v>1165</v>
      </c>
      <c r="C292" s="142" t="s">
        <v>805</v>
      </c>
      <c r="D292" s="143">
        <v>3416600</v>
      </c>
      <c r="E292" s="143">
        <v>3416597.72</v>
      </c>
      <c r="F292" s="144">
        <v>2.2799999999999998</v>
      </c>
      <c r="G292" s="145"/>
    </row>
    <row r="293" spans="1:7" x14ac:dyDescent="0.25">
      <c r="A293" s="155" t="s">
        <v>1178</v>
      </c>
      <c r="B293" s="141" t="s">
        <v>1165</v>
      </c>
      <c r="C293" s="142" t="s">
        <v>806</v>
      </c>
      <c r="D293" s="143">
        <v>2634400</v>
      </c>
      <c r="E293" s="143">
        <v>2634399.17</v>
      </c>
      <c r="F293" s="144">
        <v>0.83</v>
      </c>
      <c r="G293" s="145"/>
    </row>
    <row r="294" spans="1:7" ht="34.5" x14ac:dyDescent="0.25">
      <c r="A294" s="155" t="s">
        <v>110</v>
      </c>
      <c r="B294" s="141" t="s">
        <v>1165</v>
      </c>
      <c r="C294" s="142" t="s">
        <v>807</v>
      </c>
      <c r="D294" s="143">
        <v>782200</v>
      </c>
      <c r="E294" s="143">
        <v>782198.55</v>
      </c>
      <c r="F294" s="144">
        <v>1.45</v>
      </c>
      <c r="G294" s="145"/>
    </row>
    <row r="295" spans="1:7" ht="23.25" x14ac:dyDescent="0.25">
      <c r="A295" s="155" t="s">
        <v>29</v>
      </c>
      <c r="B295" s="141" t="s">
        <v>1165</v>
      </c>
      <c r="C295" s="142" t="s">
        <v>808</v>
      </c>
      <c r="D295" s="143">
        <v>1038</v>
      </c>
      <c r="E295" s="143">
        <v>1038</v>
      </c>
      <c r="F295" s="144" t="s">
        <v>1454</v>
      </c>
      <c r="G295" s="145"/>
    </row>
    <row r="296" spans="1:7" ht="23.25" x14ac:dyDescent="0.25">
      <c r="A296" s="155" t="s">
        <v>93</v>
      </c>
      <c r="B296" s="141" t="s">
        <v>1165</v>
      </c>
      <c r="C296" s="142" t="s">
        <v>809</v>
      </c>
      <c r="D296" s="143">
        <v>1038</v>
      </c>
      <c r="E296" s="143">
        <v>1038</v>
      </c>
      <c r="F296" s="144" t="s">
        <v>1454</v>
      </c>
      <c r="G296" s="145"/>
    </row>
    <row r="297" spans="1:7" ht="45.75" x14ac:dyDescent="0.25">
      <c r="A297" s="155" t="s">
        <v>148</v>
      </c>
      <c r="B297" s="141" t="s">
        <v>1165</v>
      </c>
      <c r="C297" s="142" t="s">
        <v>810</v>
      </c>
      <c r="D297" s="143">
        <v>1038</v>
      </c>
      <c r="E297" s="143">
        <v>1038</v>
      </c>
      <c r="F297" s="144" t="s">
        <v>1454</v>
      </c>
      <c r="G297" s="145"/>
    </row>
    <row r="298" spans="1:7" ht="45.75" x14ac:dyDescent="0.25">
      <c r="A298" s="155" t="s">
        <v>1174</v>
      </c>
      <c r="B298" s="141" t="s">
        <v>1165</v>
      </c>
      <c r="C298" s="142" t="s">
        <v>811</v>
      </c>
      <c r="D298" s="143">
        <v>900</v>
      </c>
      <c r="E298" s="143">
        <v>900</v>
      </c>
      <c r="F298" s="144" t="s">
        <v>1454</v>
      </c>
      <c r="G298" s="145"/>
    </row>
    <row r="299" spans="1:7" ht="23.25" x14ac:dyDescent="0.25">
      <c r="A299" s="156" t="s">
        <v>1176</v>
      </c>
      <c r="B299" s="141" t="s">
        <v>1165</v>
      </c>
      <c r="C299" s="142" t="s">
        <v>812</v>
      </c>
      <c r="D299" s="143">
        <v>900</v>
      </c>
      <c r="E299" s="143">
        <v>900</v>
      </c>
      <c r="F299" s="144" t="s">
        <v>1454</v>
      </c>
      <c r="G299" s="145"/>
    </row>
    <row r="300" spans="1:7" x14ac:dyDescent="0.25">
      <c r="A300" s="155" t="s">
        <v>1178</v>
      </c>
      <c r="B300" s="141" t="s">
        <v>1165</v>
      </c>
      <c r="C300" s="142" t="s">
        <v>813</v>
      </c>
      <c r="D300" s="143">
        <v>691.25</v>
      </c>
      <c r="E300" s="143">
        <v>691.25</v>
      </c>
      <c r="F300" s="144" t="s">
        <v>1454</v>
      </c>
      <c r="G300" s="145"/>
    </row>
    <row r="301" spans="1:7" ht="34.5" x14ac:dyDescent="0.25">
      <c r="A301" s="155" t="s">
        <v>110</v>
      </c>
      <c r="B301" s="141" t="s">
        <v>1165</v>
      </c>
      <c r="C301" s="142" t="s">
        <v>814</v>
      </c>
      <c r="D301" s="143">
        <v>208.75</v>
      </c>
      <c r="E301" s="143">
        <v>208.75</v>
      </c>
      <c r="F301" s="144" t="s">
        <v>1454</v>
      </c>
      <c r="G301" s="145"/>
    </row>
    <row r="302" spans="1:7" ht="23.25" x14ac:dyDescent="0.25">
      <c r="A302" s="155" t="s">
        <v>1192</v>
      </c>
      <c r="B302" s="141" t="s">
        <v>1165</v>
      </c>
      <c r="C302" s="142" t="s">
        <v>815</v>
      </c>
      <c r="D302" s="143">
        <v>138</v>
      </c>
      <c r="E302" s="143">
        <v>138</v>
      </c>
      <c r="F302" s="144" t="s">
        <v>1454</v>
      </c>
      <c r="G302" s="145"/>
    </row>
    <row r="303" spans="1:7" ht="23.25" x14ac:dyDescent="0.25">
      <c r="A303" s="156" t="s">
        <v>1194</v>
      </c>
      <c r="B303" s="141" t="s">
        <v>1165</v>
      </c>
      <c r="C303" s="142" t="s">
        <v>816</v>
      </c>
      <c r="D303" s="143">
        <v>138</v>
      </c>
      <c r="E303" s="143">
        <v>138</v>
      </c>
      <c r="F303" s="144" t="s">
        <v>1454</v>
      </c>
      <c r="G303" s="145"/>
    </row>
    <row r="304" spans="1:7" x14ac:dyDescent="0.25">
      <c r="A304" s="155" t="s">
        <v>1196</v>
      </c>
      <c r="B304" s="141" t="s">
        <v>1165</v>
      </c>
      <c r="C304" s="142" t="s">
        <v>817</v>
      </c>
      <c r="D304" s="143">
        <v>138</v>
      </c>
      <c r="E304" s="143">
        <v>138</v>
      </c>
      <c r="F304" s="144" t="s">
        <v>1454</v>
      </c>
      <c r="G304" s="145"/>
    </row>
    <row r="305" spans="1:7" x14ac:dyDescent="0.25">
      <c r="A305" s="155" t="s">
        <v>818</v>
      </c>
      <c r="B305" s="141" t="s">
        <v>1165</v>
      </c>
      <c r="C305" s="142" t="s">
        <v>819</v>
      </c>
      <c r="D305" s="143">
        <v>1415303</v>
      </c>
      <c r="E305" s="143">
        <v>1415302.1</v>
      </c>
      <c r="F305" s="144">
        <v>0.9</v>
      </c>
      <c r="G305" s="145"/>
    </row>
    <row r="306" spans="1:7" x14ac:dyDescent="0.25">
      <c r="A306" s="155" t="s">
        <v>820</v>
      </c>
      <c r="B306" s="141" t="s">
        <v>1165</v>
      </c>
      <c r="C306" s="142" t="s">
        <v>821</v>
      </c>
      <c r="D306" s="143">
        <v>1415303</v>
      </c>
      <c r="E306" s="143">
        <v>1415302.1</v>
      </c>
      <c r="F306" s="144">
        <v>0.9</v>
      </c>
      <c r="G306" s="145"/>
    </row>
    <row r="307" spans="1:7" ht="23.25" x14ac:dyDescent="0.25">
      <c r="A307" s="155" t="s">
        <v>29</v>
      </c>
      <c r="B307" s="141" t="s">
        <v>1165</v>
      </c>
      <c r="C307" s="142" t="s">
        <v>822</v>
      </c>
      <c r="D307" s="143">
        <v>1415303</v>
      </c>
      <c r="E307" s="143">
        <v>1415302.1</v>
      </c>
      <c r="F307" s="144">
        <v>0.9</v>
      </c>
      <c r="G307" s="145"/>
    </row>
    <row r="308" spans="1:7" ht="23.25" x14ac:dyDescent="0.25">
      <c r="A308" s="155" t="s">
        <v>93</v>
      </c>
      <c r="B308" s="141" t="s">
        <v>1165</v>
      </c>
      <c r="C308" s="142" t="s">
        <v>823</v>
      </c>
      <c r="D308" s="143">
        <v>1415303</v>
      </c>
      <c r="E308" s="143">
        <v>1415302.1</v>
      </c>
      <c r="F308" s="144">
        <v>0.9</v>
      </c>
      <c r="G308" s="145"/>
    </row>
    <row r="309" spans="1:7" ht="34.5" x14ac:dyDescent="0.25">
      <c r="A309" s="155" t="s">
        <v>151</v>
      </c>
      <c r="B309" s="141" t="s">
        <v>1165</v>
      </c>
      <c r="C309" s="142" t="s">
        <v>824</v>
      </c>
      <c r="D309" s="143">
        <v>1415303</v>
      </c>
      <c r="E309" s="143">
        <v>1415302.1</v>
      </c>
      <c r="F309" s="144">
        <v>0.9</v>
      </c>
      <c r="G309" s="145"/>
    </row>
    <row r="310" spans="1:7" x14ac:dyDescent="0.25">
      <c r="A310" s="155" t="s">
        <v>825</v>
      </c>
      <c r="B310" s="141" t="s">
        <v>1165</v>
      </c>
      <c r="C310" s="142" t="s">
        <v>826</v>
      </c>
      <c r="D310" s="143">
        <v>1415303</v>
      </c>
      <c r="E310" s="143">
        <v>1415302.1</v>
      </c>
      <c r="F310" s="144">
        <v>0.9</v>
      </c>
      <c r="G310" s="145"/>
    </row>
    <row r="311" spans="1:7" x14ac:dyDescent="0.25">
      <c r="A311" s="165" t="s">
        <v>152</v>
      </c>
      <c r="B311" s="141" t="s">
        <v>1165</v>
      </c>
      <c r="C311" s="142" t="s">
        <v>828</v>
      </c>
      <c r="D311" s="143">
        <v>1415303</v>
      </c>
      <c r="E311" s="143">
        <v>1415302.1</v>
      </c>
      <c r="F311" s="144">
        <v>0.9</v>
      </c>
      <c r="G311" s="145"/>
    </row>
    <row r="312" spans="1:7" x14ac:dyDescent="0.25">
      <c r="A312" s="180" t="s">
        <v>561</v>
      </c>
      <c r="B312" s="141" t="s">
        <v>1165</v>
      </c>
      <c r="C312" s="142" t="s">
        <v>562</v>
      </c>
      <c r="D312" s="143">
        <v>1415303</v>
      </c>
      <c r="E312" s="143">
        <v>1415302.1</v>
      </c>
      <c r="F312" s="144">
        <v>0.9</v>
      </c>
      <c r="G312" s="145"/>
    </row>
    <row r="313" spans="1:7" x14ac:dyDescent="0.25">
      <c r="A313" s="165" t="s">
        <v>563</v>
      </c>
      <c r="B313" s="141" t="s">
        <v>1165</v>
      </c>
      <c r="C313" s="142" t="s">
        <v>564</v>
      </c>
      <c r="D313" s="143">
        <v>1950000</v>
      </c>
      <c r="E313" s="143">
        <v>1950000</v>
      </c>
      <c r="F313" s="144" t="s">
        <v>1454</v>
      </c>
      <c r="G313" s="145"/>
    </row>
    <row r="314" spans="1:7" x14ac:dyDescent="0.25">
      <c r="A314" s="155" t="s">
        <v>565</v>
      </c>
      <c r="B314" s="141" t="s">
        <v>1165</v>
      </c>
      <c r="C314" s="142" t="s">
        <v>566</v>
      </c>
      <c r="D314" s="143">
        <v>1950000</v>
      </c>
      <c r="E314" s="143">
        <v>1950000</v>
      </c>
      <c r="F314" s="144" t="s">
        <v>1454</v>
      </c>
      <c r="G314" s="145"/>
    </row>
    <row r="315" spans="1:7" ht="23.25" x14ac:dyDescent="0.25">
      <c r="A315" s="155" t="s">
        <v>100</v>
      </c>
      <c r="B315" s="141" t="s">
        <v>1165</v>
      </c>
      <c r="C315" s="142" t="s">
        <v>567</v>
      </c>
      <c r="D315" s="143">
        <v>1950000</v>
      </c>
      <c r="E315" s="143">
        <v>1950000</v>
      </c>
      <c r="F315" s="144" t="s">
        <v>1454</v>
      </c>
      <c r="G315" s="145"/>
    </row>
    <row r="316" spans="1:7" ht="34.5" x14ac:dyDescent="0.25">
      <c r="A316" s="155" t="s">
        <v>153</v>
      </c>
      <c r="B316" s="160" t="s">
        <v>1165</v>
      </c>
      <c r="C316" s="161" t="s">
        <v>154</v>
      </c>
      <c r="D316" s="143">
        <v>1950000</v>
      </c>
      <c r="E316" s="143">
        <v>1950000</v>
      </c>
      <c r="F316" s="144" t="s">
        <v>1454</v>
      </c>
      <c r="G316" s="145"/>
    </row>
    <row r="317" spans="1:7" ht="22.5" x14ac:dyDescent="0.25">
      <c r="A317" s="164" t="s">
        <v>39</v>
      </c>
      <c r="B317" s="141" t="s">
        <v>1165</v>
      </c>
      <c r="C317" s="142" t="s">
        <v>568</v>
      </c>
      <c r="D317" s="143">
        <v>1950000</v>
      </c>
      <c r="E317" s="143">
        <v>1950000</v>
      </c>
      <c r="F317" s="144" t="s">
        <v>1454</v>
      </c>
      <c r="G317" s="145"/>
    </row>
    <row r="318" spans="1:7" ht="23.25" x14ac:dyDescent="0.25">
      <c r="A318" s="165" t="s">
        <v>211</v>
      </c>
      <c r="B318" s="141" t="s">
        <v>1165</v>
      </c>
      <c r="C318" s="142" t="s">
        <v>569</v>
      </c>
      <c r="D318" s="143">
        <v>1950000</v>
      </c>
      <c r="E318" s="143">
        <v>1950000</v>
      </c>
      <c r="F318" s="144" t="s">
        <v>1454</v>
      </c>
      <c r="G318" s="145"/>
    </row>
    <row r="319" spans="1:7" x14ac:dyDescent="0.25">
      <c r="A319" s="165" t="s">
        <v>213</v>
      </c>
      <c r="B319" s="141" t="s">
        <v>1165</v>
      </c>
      <c r="C319" s="142" t="s">
        <v>570</v>
      </c>
      <c r="D319" s="143">
        <v>1950000</v>
      </c>
      <c r="E319" s="143">
        <v>1950000</v>
      </c>
      <c r="F319" s="144" t="s">
        <v>1454</v>
      </c>
      <c r="G319" s="145"/>
    </row>
    <row r="320" spans="1:7" ht="45.75" x14ac:dyDescent="0.25">
      <c r="A320" s="155" t="s">
        <v>215</v>
      </c>
      <c r="B320" s="141" t="s">
        <v>1165</v>
      </c>
      <c r="C320" s="142" t="s">
        <v>571</v>
      </c>
      <c r="D320" s="143">
        <v>1950000</v>
      </c>
      <c r="E320" s="143">
        <v>1950000</v>
      </c>
      <c r="F320" s="144" t="s">
        <v>1454</v>
      </c>
      <c r="G320" s="145"/>
    </row>
    <row r="321" spans="1:7" ht="23.25" x14ac:dyDescent="0.25">
      <c r="A321" s="193" t="s">
        <v>1158</v>
      </c>
      <c r="B321" s="141" t="s">
        <v>1165</v>
      </c>
      <c r="C321" s="142" t="s">
        <v>572</v>
      </c>
      <c r="D321" s="143">
        <v>653831484</v>
      </c>
      <c r="E321" s="143">
        <v>646938873.27999997</v>
      </c>
      <c r="F321" s="144">
        <v>6892610.7199999997</v>
      </c>
      <c r="G321" s="145"/>
    </row>
    <row r="322" spans="1:7" x14ac:dyDescent="0.25">
      <c r="A322" s="155" t="s">
        <v>573</v>
      </c>
      <c r="B322" s="141" t="s">
        <v>1165</v>
      </c>
      <c r="C322" s="142" t="s">
        <v>574</v>
      </c>
      <c r="D322" s="143">
        <v>646146976</v>
      </c>
      <c r="E322" s="143">
        <v>639254365.27999997</v>
      </c>
      <c r="F322" s="144">
        <v>6892610.7199999997</v>
      </c>
      <c r="G322" s="145"/>
    </row>
    <row r="323" spans="1:7" x14ac:dyDescent="0.25">
      <c r="A323" s="155" t="s">
        <v>575</v>
      </c>
      <c r="B323" s="141" t="s">
        <v>1165</v>
      </c>
      <c r="C323" s="142" t="s">
        <v>576</v>
      </c>
      <c r="D323" s="143">
        <v>231131223</v>
      </c>
      <c r="E323" s="143">
        <v>227152040.46000001</v>
      </c>
      <c r="F323" s="144">
        <v>3979182.54</v>
      </c>
      <c r="G323" s="145"/>
    </row>
    <row r="324" spans="1:7" ht="22.5" x14ac:dyDescent="0.25">
      <c r="A324" s="164" t="s">
        <v>56</v>
      </c>
      <c r="B324" s="141" t="s">
        <v>1165</v>
      </c>
      <c r="C324" s="142" t="s">
        <v>577</v>
      </c>
      <c r="D324" s="143">
        <v>231131223</v>
      </c>
      <c r="E324" s="143">
        <v>227152040.46000001</v>
      </c>
      <c r="F324" s="144">
        <v>3979182.54</v>
      </c>
      <c r="G324" s="145"/>
    </row>
    <row r="325" spans="1:7" x14ac:dyDescent="0.25">
      <c r="A325" s="155" t="s">
        <v>57</v>
      </c>
      <c r="B325" s="141" t="s">
        <v>1165</v>
      </c>
      <c r="C325" s="142" t="s">
        <v>578</v>
      </c>
      <c r="D325" s="143">
        <v>231131223</v>
      </c>
      <c r="E325" s="143">
        <v>227152040.46000001</v>
      </c>
      <c r="F325" s="144">
        <v>3979182.54</v>
      </c>
      <c r="G325" s="145"/>
    </row>
    <row r="326" spans="1:7" ht="23.25" x14ac:dyDescent="0.25">
      <c r="A326" s="155" t="s">
        <v>39</v>
      </c>
      <c r="B326" s="141" t="s">
        <v>1165</v>
      </c>
      <c r="C326" s="142" t="s">
        <v>579</v>
      </c>
      <c r="D326" s="143">
        <v>94367900</v>
      </c>
      <c r="E326" s="143">
        <v>94367851.799999997</v>
      </c>
      <c r="F326" s="144">
        <v>48.2</v>
      </c>
      <c r="G326" s="145"/>
    </row>
    <row r="327" spans="1:7" ht="45.75" x14ac:dyDescent="0.25">
      <c r="A327" s="155" t="s">
        <v>1174</v>
      </c>
      <c r="B327" s="141" t="s">
        <v>1165</v>
      </c>
      <c r="C327" s="142" t="s">
        <v>580</v>
      </c>
      <c r="D327" s="143">
        <v>45920000</v>
      </c>
      <c r="E327" s="143">
        <v>45920000</v>
      </c>
      <c r="F327" s="144" t="s">
        <v>1454</v>
      </c>
      <c r="G327" s="145"/>
    </row>
    <row r="328" spans="1:7" x14ac:dyDescent="0.25">
      <c r="A328" s="155" t="s">
        <v>282</v>
      </c>
      <c r="B328" s="141" t="s">
        <v>1165</v>
      </c>
      <c r="C328" s="142" t="s">
        <v>581</v>
      </c>
      <c r="D328" s="143">
        <v>45920000</v>
      </c>
      <c r="E328" s="143">
        <v>45920000</v>
      </c>
      <c r="F328" s="144" t="s">
        <v>1454</v>
      </c>
      <c r="G328" s="145"/>
    </row>
    <row r="329" spans="1:7" x14ac:dyDescent="0.25">
      <c r="A329" s="155" t="s">
        <v>284</v>
      </c>
      <c r="B329" s="141" t="s">
        <v>1165</v>
      </c>
      <c r="C329" s="142" t="s">
        <v>582</v>
      </c>
      <c r="D329" s="143">
        <v>35248418.450000003</v>
      </c>
      <c r="E329" s="143">
        <v>35248418.450000003</v>
      </c>
      <c r="F329" s="144" t="s">
        <v>1454</v>
      </c>
      <c r="G329" s="145"/>
    </row>
    <row r="330" spans="1:7" ht="23.25" x14ac:dyDescent="0.25">
      <c r="A330" s="140" t="s">
        <v>1339</v>
      </c>
      <c r="B330" s="141" t="s">
        <v>1165</v>
      </c>
      <c r="C330" s="142" t="s">
        <v>1490</v>
      </c>
      <c r="D330" s="143">
        <v>23580</v>
      </c>
      <c r="E330" s="143">
        <v>23580</v>
      </c>
      <c r="F330" s="144" t="s">
        <v>1454</v>
      </c>
      <c r="G330" s="145"/>
    </row>
    <row r="331" spans="1:7" ht="34.5" x14ac:dyDescent="0.25">
      <c r="A331" s="165" t="s">
        <v>58</v>
      </c>
      <c r="B331" s="141" t="s">
        <v>1165</v>
      </c>
      <c r="C331" s="142" t="s">
        <v>583</v>
      </c>
      <c r="D331" s="143">
        <v>10648001.550000001</v>
      </c>
      <c r="E331" s="143">
        <v>10648001.550000001</v>
      </c>
      <c r="F331" s="144" t="s">
        <v>1454</v>
      </c>
      <c r="G331" s="145"/>
    </row>
    <row r="332" spans="1:7" ht="23.25" x14ac:dyDescent="0.25">
      <c r="A332" s="165" t="s">
        <v>1192</v>
      </c>
      <c r="B332" s="141" t="s">
        <v>1165</v>
      </c>
      <c r="C332" s="142" t="s">
        <v>584</v>
      </c>
      <c r="D332" s="143">
        <v>22914000</v>
      </c>
      <c r="E332" s="143">
        <v>22913951.800000001</v>
      </c>
      <c r="F332" s="144">
        <v>48.2</v>
      </c>
      <c r="G332" s="145"/>
    </row>
    <row r="333" spans="1:7" ht="23.25" x14ac:dyDescent="0.25">
      <c r="A333" s="165" t="s">
        <v>1194</v>
      </c>
      <c r="B333" s="141" t="s">
        <v>1165</v>
      </c>
      <c r="C333" s="142" t="s">
        <v>585</v>
      </c>
      <c r="D333" s="143">
        <v>22914000</v>
      </c>
      <c r="E333" s="143">
        <v>22913951.800000001</v>
      </c>
      <c r="F333" s="144">
        <v>48.2</v>
      </c>
      <c r="G333" s="145"/>
    </row>
    <row r="334" spans="1:7" ht="23.25" x14ac:dyDescent="0.25">
      <c r="A334" s="155" t="s">
        <v>586</v>
      </c>
      <c r="B334" s="141" t="s">
        <v>1165</v>
      </c>
      <c r="C334" s="142" t="s">
        <v>587</v>
      </c>
      <c r="D334" s="143">
        <v>455826</v>
      </c>
      <c r="E334" s="143">
        <v>455777.8</v>
      </c>
      <c r="F334" s="144">
        <v>48.2</v>
      </c>
      <c r="G334" s="145"/>
    </row>
    <row r="335" spans="1:7" ht="23.25" x14ac:dyDescent="0.25">
      <c r="A335" s="155" t="s">
        <v>24</v>
      </c>
      <c r="B335" s="141" t="s">
        <v>1165</v>
      </c>
      <c r="C335" s="142" t="s">
        <v>588</v>
      </c>
      <c r="D335" s="143">
        <v>22458174</v>
      </c>
      <c r="E335" s="143">
        <v>22458174</v>
      </c>
      <c r="F335" s="144" t="s">
        <v>1454</v>
      </c>
      <c r="G335" s="145"/>
    </row>
    <row r="336" spans="1:7" ht="23.25" x14ac:dyDescent="0.25">
      <c r="A336" s="140" t="s">
        <v>211</v>
      </c>
      <c r="B336" s="141" t="s">
        <v>1165</v>
      </c>
      <c r="C336" s="142" t="s">
        <v>589</v>
      </c>
      <c r="D336" s="143">
        <v>22252300</v>
      </c>
      <c r="E336" s="143">
        <v>22252300</v>
      </c>
      <c r="F336" s="144" t="s">
        <v>1454</v>
      </c>
      <c r="G336" s="145"/>
    </row>
    <row r="337" spans="1:7" x14ac:dyDescent="0.25">
      <c r="A337" s="140" t="s">
        <v>213</v>
      </c>
      <c r="B337" s="141" t="s">
        <v>1165</v>
      </c>
      <c r="C337" s="142" t="s">
        <v>590</v>
      </c>
      <c r="D337" s="143">
        <v>22252300</v>
      </c>
      <c r="E337" s="143">
        <v>22252300</v>
      </c>
      <c r="F337" s="144" t="s">
        <v>1454</v>
      </c>
      <c r="G337" s="145"/>
    </row>
    <row r="338" spans="1:7" ht="45.75" x14ac:dyDescent="0.25">
      <c r="A338" s="140" t="s">
        <v>215</v>
      </c>
      <c r="B338" s="141" t="s">
        <v>1165</v>
      </c>
      <c r="C338" s="142" t="s">
        <v>591</v>
      </c>
      <c r="D338" s="143">
        <v>22240500</v>
      </c>
      <c r="E338" s="143">
        <v>22240500</v>
      </c>
      <c r="F338" s="144" t="s">
        <v>1454</v>
      </c>
      <c r="G338" s="145"/>
    </row>
    <row r="339" spans="1:7" x14ac:dyDescent="0.25">
      <c r="A339" s="140" t="s">
        <v>610</v>
      </c>
      <c r="B339" s="141" t="s">
        <v>1165</v>
      </c>
      <c r="C339" s="142" t="s">
        <v>1491</v>
      </c>
      <c r="D339" s="143">
        <v>11800</v>
      </c>
      <c r="E339" s="143">
        <v>11800</v>
      </c>
      <c r="F339" s="144" t="s">
        <v>1454</v>
      </c>
      <c r="G339" s="145"/>
    </row>
    <row r="340" spans="1:7" x14ac:dyDescent="0.25">
      <c r="A340" s="140" t="s">
        <v>1198</v>
      </c>
      <c r="B340" s="141" t="s">
        <v>1165</v>
      </c>
      <c r="C340" s="142" t="s">
        <v>592</v>
      </c>
      <c r="D340" s="143">
        <v>3281600</v>
      </c>
      <c r="E340" s="143">
        <v>3281600</v>
      </c>
      <c r="F340" s="144" t="s">
        <v>1454</v>
      </c>
      <c r="G340" s="145"/>
    </row>
    <row r="341" spans="1:7" x14ac:dyDescent="0.25">
      <c r="A341" s="140" t="s">
        <v>277</v>
      </c>
      <c r="B341" s="141" t="s">
        <v>1165</v>
      </c>
      <c r="C341" s="142" t="s">
        <v>593</v>
      </c>
      <c r="D341" s="143">
        <v>2790.72</v>
      </c>
      <c r="E341" s="143">
        <v>2790.72</v>
      </c>
      <c r="F341" s="144" t="s">
        <v>1454</v>
      </c>
      <c r="G341" s="145"/>
    </row>
    <row r="342" spans="1:7" ht="23.25" x14ac:dyDescent="0.25">
      <c r="A342" s="140" t="s">
        <v>1492</v>
      </c>
      <c r="B342" s="141" t="s">
        <v>1165</v>
      </c>
      <c r="C342" s="142" t="s">
        <v>594</v>
      </c>
      <c r="D342" s="143">
        <v>2790.72</v>
      </c>
      <c r="E342" s="143">
        <v>2790.72</v>
      </c>
      <c r="F342" s="144" t="s">
        <v>1454</v>
      </c>
      <c r="G342" s="145"/>
    </row>
    <row r="343" spans="1:7" x14ac:dyDescent="0.25">
      <c r="A343" s="140" t="s">
        <v>1200</v>
      </c>
      <c r="B343" s="141" t="s">
        <v>1165</v>
      </c>
      <c r="C343" s="142" t="s">
        <v>595</v>
      </c>
      <c r="D343" s="143">
        <v>3278809.28</v>
      </c>
      <c r="E343" s="143">
        <v>3278809.28</v>
      </c>
      <c r="F343" s="144" t="s">
        <v>1454</v>
      </c>
      <c r="G343" s="145"/>
    </row>
    <row r="344" spans="1:7" x14ac:dyDescent="0.25">
      <c r="A344" s="140" t="s">
        <v>1202</v>
      </c>
      <c r="B344" s="141" t="s">
        <v>1165</v>
      </c>
      <c r="C344" s="142" t="s">
        <v>596</v>
      </c>
      <c r="D344" s="143">
        <v>2935580</v>
      </c>
      <c r="E344" s="143">
        <v>2935580</v>
      </c>
      <c r="F344" s="144" t="s">
        <v>1454</v>
      </c>
      <c r="G344" s="145"/>
    </row>
    <row r="345" spans="1:7" x14ac:dyDescent="0.25">
      <c r="A345" s="140" t="s">
        <v>1204</v>
      </c>
      <c r="B345" s="141" t="s">
        <v>1165</v>
      </c>
      <c r="C345" s="142" t="s">
        <v>597</v>
      </c>
      <c r="D345" s="143">
        <v>5020</v>
      </c>
      <c r="E345" s="143">
        <v>5020</v>
      </c>
      <c r="F345" s="144" t="s">
        <v>1454</v>
      </c>
      <c r="G345" s="145"/>
    </row>
    <row r="346" spans="1:7" x14ac:dyDescent="0.25">
      <c r="A346" s="140" t="s">
        <v>1206</v>
      </c>
      <c r="B346" s="141" t="s">
        <v>1165</v>
      </c>
      <c r="C346" s="142" t="s">
        <v>598</v>
      </c>
      <c r="D346" s="143">
        <v>338209.28000000003</v>
      </c>
      <c r="E346" s="143">
        <v>338209.28000000003</v>
      </c>
      <c r="F346" s="144" t="s">
        <v>1454</v>
      </c>
      <c r="G346" s="145"/>
    </row>
    <row r="347" spans="1:7" ht="45.75" x14ac:dyDescent="0.25">
      <c r="A347" s="155" t="s">
        <v>59</v>
      </c>
      <c r="B347" s="141" t="s">
        <v>1165</v>
      </c>
      <c r="C347" s="142" t="s">
        <v>599</v>
      </c>
      <c r="D347" s="143">
        <v>103346000</v>
      </c>
      <c r="E347" s="143">
        <v>103346000</v>
      </c>
      <c r="F347" s="144" t="s">
        <v>1454</v>
      </c>
      <c r="G347" s="145"/>
    </row>
    <row r="348" spans="1:7" ht="45.75" x14ac:dyDescent="0.25">
      <c r="A348" s="155" t="s">
        <v>1174</v>
      </c>
      <c r="B348" s="141" t="s">
        <v>1165</v>
      </c>
      <c r="C348" s="142" t="s">
        <v>600</v>
      </c>
      <c r="D348" s="143">
        <v>76186000</v>
      </c>
      <c r="E348" s="143">
        <v>76186000</v>
      </c>
      <c r="F348" s="144" t="s">
        <v>1454</v>
      </c>
      <c r="G348" s="145"/>
    </row>
    <row r="349" spans="1:7" x14ac:dyDescent="0.25">
      <c r="A349" s="171" t="s">
        <v>282</v>
      </c>
      <c r="B349" s="141" t="s">
        <v>1165</v>
      </c>
      <c r="C349" s="142" t="s">
        <v>601</v>
      </c>
      <c r="D349" s="143">
        <v>76186000</v>
      </c>
      <c r="E349" s="143">
        <v>76186000</v>
      </c>
      <c r="F349" s="144" t="s">
        <v>1454</v>
      </c>
      <c r="G349" s="145"/>
    </row>
    <row r="350" spans="1:7" x14ac:dyDescent="0.25">
      <c r="A350" s="171" t="s">
        <v>284</v>
      </c>
      <c r="B350" s="141" t="s">
        <v>1165</v>
      </c>
      <c r="C350" s="142" t="s">
        <v>602</v>
      </c>
      <c r="D350" s="143">
        <v>59630904.119999997</v>
      </c>
      <c r="E350" s="143">
        <v>59630904.119999997</v>
      </c>
      <c r="F350" s="144" t="s">
        <v>1454</v>
      </c>
      <c r="G350" s="145"/>
    </row>
    <row r="351" spans="1:7" ht="34.5" x14ac:dyDescent="0.25">
      <c r="A351" s="162" t="s">
        <v>58</v>
      </c>
      <c r="B351" s="141" t="s">
        <v>1165</v>
      </c>
      <c r="C351" s="142" t="s">
        <v>603</v>
      </c>
      <c r="D351" s="143">
        <v>16555095.880000001</v>
      </c>
      <c r="E351" s="143">
        <v>16555095.880000001</v>
      </c>
      <c r="F351" s="144" t="s">
        <v>1454</v>
      </c>
      <c r="G351" s="145"/>
    </row>
    <row r="352" spans="1:7" ht="23.25" x14ac:dyDescent="0.25">
      <c r="A352" s="155" t="s">
        <v>1192</v>
      </c>
      <c r="B352" s="141" t="s">
        <v>1165</v>
      </c>
      <c r="C352" s="142" t="s">
        <v>604</v>
      </c>
      <c r="D352" s="143">
        <v>844000</v>
      </c>
      <c r="E352" s="143">
        <v>844000</v>
      </c>
      <c r="F352" s="144" t="s">
        <v>1454</v>
      </c>
      <c r="G352" s="145"/>
    </row>
    <row r="353" spans="1:7" ht="23.25" x14ac:dyDescent="0.25">
      <c r="A353" s="155" t="s">
        <v>1194</v>
      </c>
      <c r="B353" s="141" t="s">
        <v>1165</v>
      </c>
      <c r="C353" s="142" t="s">
        <v>605</v>
      </c>
      <c r="D353" s="143">
        <v>844000</v>
      </c>
      <c r="E353" s="143">
        <v>844000</v>
      </c>
      <c r="F353" s="144" t="s">
        <v>1454</v>
      </c>
      <c r="G353" s="145"/>
    </row>
    <row r="354" spans="1:7" ht="23.25" x14ac:dyDescent="0.25">
      <c r="A354" s="155" t="s">
        <v>24</v>
      </c>
      <c r="B354" s="141" t="s">
        <v>1165</v>
      </c>
      <c r="C354" s="142" t="s">
        <v>606</v>
      </c>
      <c r="D354" s="143">
        <v>844000</v>
      </c>
      <c r="E354" s="143">
        <v>844000</v>
      </c>
      <c r="F354" s="144" t="s">
        <v>1454</v>
      </c>
      <c r="G354" s="145"/>
    </row>
    <row r="355" spans="1:7" ht="23.25" x14ac:dyDescent="0.25">
      <c r="A355" s="140" t="s">
        <v>211</v>
      </c>
      <c r="B355" s="141" t="s">
        <v>1165</v>
      </c>
      <c r="C355" s="142" t="s">
        <v>607</v>
      </c>
      <c r="D355" s="143">
        <v>26316000</v>
      </c>
      <c r="E355" s="143">
        <v>26316000</v>
      </c>
      <c r="F355" s="144" t="s">
        <v>1454</v>
      </c>
      <c r="G355" s="145"/>
    </row>
    <row r="356" spans="1:7" x14ac:dyDescent="0.25">
      <c r="A356" s="140" t="s">
        <v>213</v>
      </c>
      <c r="B356" s="141" t="s">
        <v>1165</v>
      </c>
      <c r="C356" s="142" t="s">
        <v>608</v>
      </c>
      <c r="D356" s="143">
        <v>26316000</v>
      </c>
      <c r="E356" s="143">
        <v>26316000</v>
      </c>
      <c r="F356" s="144" t="s">
        <v>1454</v>
      </c>
      <c r="G356" s="145"/>
    </row>
    <row r="357" spans="1:7" ht="45.75" x14ac:dyDescent="0.25">
      <c r="A357" s="140" t="s">
        <v>215</v>
      </c>
      <c r="B357" s="141" t="s">
        <v>1165</v>
      </c>
      <c r="C357" s="142" t="s">
        <v>609</v>
      </c>
      <c r="D357" s="143">
        <v>26006000</v>
      </c>
      <c r="E357" s="143">
        <v>26006000</v>
      </c>
      <c r="F357" s="144" t="s">
        <v>1454</v>
      </c>
      <c r="G357" s="145"/>
    </row>
    <row r="358" spans="1:7" x14ac:dyDescent="0.25">
      <c r="A358" s="140" t="s">
        <v>610</v>
      </c>
      <c r="B358" s="141" t="s">
        <v>1165</v>
      </c>
      <c r="C358" s="142" t="s">
        <v>611</v>
      </c>
      <c r="D358" s="143">
        <v>310000</v>
      </c>
      <c r="E358" s="143">
        <v>310000</v>
      </c>
      <c r="F358" s="144" t="s">
        <v>1454</v>
      </c>
      <c r="G358" s="145"/>
    </row>
    <row r="359" spans="1:7" ht="34.5" x14ac:dyDescent="0.25">
      <c r="A359" s="155" t="s">
        <v>60</v>
      </c>
      <c r="B359" s="141" t="s">
        <v>1165</v>
      </c>
      <c r="C359" s="142" t="s">
        <v>612</v>
      </c>
      <c r="D359" s="143">
        <v>20808200</v>
      </c>
      <c r="E359" s="143">
        <v>20808200</v>
      </c>
      <c r="F359" s="144" t="s">
        <v>1454</v>
      </c>
      <c r="G359" s="145"/>
    </row>
    <row r="360" spans="1:7" ht="23.25" x14ac:dyDescent="0.25">
      <c r="A360" s="155" t="s">
        <v>1192</v>
      </c>
      <c r="B360" s="141" t="s">
        <v>1165</v>
      </c>
      <c r="C360" s="142" t="s">
        <v>613</v>
      </c>
      <c r="D360" s="143">
        <v>20808200</v>
      </c>
      <c r="E360" s="143">
        <v>20808200</v>
      </c>
      <c r="F360" s="144" t="s">
        <v>1454</v>
      </c>
      <c r="G360" s="145"/>
    </row>
    <row r="361" spans="1:7" ht="23.25" x14ac:dyDescent="0.25">
      <c r="A361" s="155" t="s">
        <v>1194</v>
      </c>
      <c r="B361" s="141" t="s">
        <v>1165</v>
      </c>
      <c r="C361" s="142" t="s">
        <v>614</v>
      </c>
      <c r="D361" s="143">
        <v>20808200</v>
      </c>
      <c r="E361" s="143">
        <v>20808200</v>
      </c>
      <c r="F361" s="144" t="s">
        <v>1454</v>
      </c>
      <c r="G361" s="145"/>
    </row>
    <row r="362" spans="1:7" ht="23.25" x14ac:dyDescent="0.25">
      <c r="A362" s="155" t="s">
        <v>24</v>
      </c>
      <c r="B362" s="141" t="s">
        <v>1165</v>
      </c>
      <c r="C362" s="142" t="s">
        <v>615</v>
      </c>
      <c r="D362" s="143">
        <v>20808200</v>
      </c>
      <c r="E362" s="143">
        <v>20808200</v>
      </c>
      <c r="F362" s="144" t="s">
        <v>1454</v>
      </c>
      <c r="G362" s="145"/>
    </row>
    <row r="363" spans="1:7" ht="23.25" x14ac:dyDescent="0.25">
      <c r="A363" s="181" t="s">
        <v>159</v>
      </c>
      <c r="B363" s="141" t="s">
        <v>1165</v>
      </c>
      <c r="C363" s="142" t="s">
        <v>1052</v>
      </c>
      <c r="D363" s="143">
        <v>3138800</v>
      </c>
      <c r="E363" s="143">
        <v>3138800</v>
      </c>
      <c r="F363" s="144" t="s">
        <v>1454</v>
      </c>
      <c r="G363" s="145"/>
    </row>
    <row r="364" spans="1:7" ht="23.25" x14ac:dyDescent="0.25">
      <c r="A364" s="140" t="s">
        <v>1192</v>
      </c>
      <c r="B364" s="141" t="s">
        <v>1165</v>
      </c>
      <c r="C364" s="142" t="s">
        <v>1053</v>
      </c>
      <c r="D364" s="143">
        <v>3138800</v>
      </c>
      <c r="E364" s="143">
        <v>3138800</v>
      </c>
      <c r="F364" s="144" t="s">
        <v>1454</v>
      </c>
      <c r="G364" s="145"/>
    </row>
    <row r="365" spans="1:7" ht="23.25" x14ac:dyDescent="0.25">
      <c r="A365" s="140" t="s">
        <v>1194</v>
      </c>
      <c r="B365" s="141" t="s">
        <v>1165</v>
      </c>
      <c r="C365" s="142" t="s">
        <v>1054</v>
      </c>
      <c r="D365" s="143">
        <v>3138800</v>
      </c>
      <c r="E365" s="143">
        <v>3138800</v>
      </c>
      <c r="F365" s="144" t="s">
        <v>1454</v>
      </c>
      <c r="G365" s="145"/>
    </row>
    <row r="366" spans="1:7" x14ac:dyDescent="0.25">
      <c r="A366" s="140" t="s">
        <v>1196</v>
      </c>
      <c r="B366" s="141" t="s">
        <v>1165</v>
      </c>
      <c r="C366" s="142" t="s">
        <v>1055</v>
      </c>
      <c r="D366" s="143">
        <v>3138800</v>
      </c>
      <c r="E366" s="143">
        <v>3138800</v>
      </c>
      <c r="F366" s="144" t="s">
        <v>1454</v>
      </c>
      <c r="G366" s="145"/>
    </row>
    <row r="367" spans="1:7" x14ac:dyDescent="0.25">
      <c r="A367" s="155" t="s">
        <v>61</v>
      </c>
      <c r="B367" s="141" t="s">
        <v>1165</v>
      </c>
      <c r="C367" s="142" t="s">
        <v>616</v>
      </c>
      <c r="D367" s="143">
        <v>2737280</v>
      </c>
      <c r="E367" s="143">
        <v>2737280</v>
      </c>
      <c r="F367" s="144" t="s">
        <v>1454</v>
      </c>
      <c r="G367" s="145"/>
    </row>
    <row r="368" spans="1:7" ht="23.25" x14ac:dyDescent="0.25">
      <c r="A368" s="155" t="s">
        <v>1192</v>
      </c>
      <c r="B368" s="141" t="s">
        <v>1165</v>
      </c>
      <c r="C368" s="142" t="s">
        <v>617</v>
      </c>
      <c r="D368" s="143">
        <v>2486180</v>
      </c>
      <c r="E368" s="143">
        <v>2486180</v>
      </c>
      <c r="F368" s="144" t="s">
        <v>1454</v>
      </c>
      <c r="G368" s="145"/>
    </row>
    <row r="369" spans="1:7" ht="23.25" x14ac:dyDescent="0.25">
      <c r="A369" s="155" t="s">
        <v>1194</v>
      </c>
      <c r="B369" s="141" t="s">
        <v>1165</v>
      </c>
      <c r="C369" s="142" t="s">
        <v>618</v>
      </c>
      <c r="D369" s="143">
        <v>2486180</v>
      </c>
      <c r="E369" s="143">
        <v>2486180</v>
      </c>
      <c r="F369" s="144" t="s">
        <v>1454</v>
      </c>
      <c r="G369" s="145"/>
    </row>
    <row r="370" spans="1:7" ht="23.25" x14ac:dyDescent="0.25">
      <c r="A370" s="155" t="s">
        <v>24</v>
      </c>
      <c r="B370" s="141" t="s">
        <v>1165</v>
      </c>
      <c r="C370" s="142" t="s">
        <v>619</v>
      </c>
      <c r="D370" s="143">
        <v>2486180</v>
      </c>
      <c r="E370" s="143">
        <v>2486180</v>
      </c>
      <c r="F370" s="144" t="s">
        <v>1454</v>
      </c>
      <c r="G370" s="145"/>
    </row>
    <row r="371" spans="1:7" ht="23.25" x14ac:dyDescent="0.25">
      <c r="A371" s="155" t="s">
        <v>211</v>
      </c>
      <c r="B371" s="141" t="s">
        <v>1165</v>
      </c>
      <c r="C371" s="142" t="s">
        <v>620</v>
      </c>
      <c r="D371" s="143">
        <v>251100</v>
      </c>
      <c r="E371" s="143">
        <v>251100</v>
      </c>
      <c r="F371" s="144" t="s">
        <v>1454</v>
      </c>
      <c r="G371" s="145"/>
    </row>
    <row r="372" spans="1:7" x14ac:dyDescent="0.25">
      <c r="A372" s="165" t="s">
        <v>213</v>
      </c>
      <c r="B372" s="141" t="s">
        <v>1165</v>
      </c>
      <c r="C372" s="142" t="s">
        <v>621</v>
      </c>
      <c r="D372" s="143">
        <v>251100</v>
      </c>
      <c r="E372" s="143">
        <v>251100</v>
      </c>
      <c r="F372" s="144" t="s">
        <v>1454</v>
      </c>
      <c r="G372" s="145"/>
    </row>
    <row r="373" spans="1:7" x14ac:dyDescent="0.25">
      <c r="A373" s="166" t="s">
        <v>610</v>
      </c>
      <c r="B373" s="141" t="s">
        <v>1165</v>
      </c>
      <c r="C373" s="142" t="s">
        <v>622</v>
      </c>
      <c r="D373" s="143">
        <v>251100</v>
      </c>
      <c r="E373" s="143">
        <v>251100</v>
      </c>
      <c r="F373" s="144" t="s">
        <v>1454</v>
      </c>
      <c r="G373" s="145"/>
    </row>
    <row r="374" spans="1:7" ht="68.25" x14ac:dyDescent="0.25">
      <c r="A374" s="167" t="s">
        <v>62</v>
      </c>
      <c r="B374" s="141" t="s">
        <v>1165</v>
      </c>
      <c r="C374" s="142" t="s">
        <v>623</v>
      </c>
      <c r="D374" s="143">
        <v>2544387</v>
      </c>
      <c r="E374" s="143">
        <v>1815338.66</v>
      </c>
      <c r="F374" s="144">
        <v>729048.34</v>
      </c>
      <c r="G374" s="145"/>
    </row>
    <row r="375" spans="1:7" ht="23.25" x14ac:dyDescent="0.25">
      <c r="A375" s="168" t="s">
        <v>1192</v>
      </c>
      <c r="B375" s="141" t="s">
        <v>1165</v>
      </c>
      <c r="C375" s="142" t="s">
        <v>624</v>
      </c>
      <c r="D375" s="143">
        <v>2544387</v>
      </c>
      <c r="E375" s="143">
        <v>1815338.66</v>
      </c>
      <c r="F375" s="144">
        <v>729048.34</v>
      </c>
      <c r="G375" s="145"/>
    </row>
    <row r="376" spans="1:7" ht="23.25" x14ac:dyDescent="0.25">
      <c r="A376" s="169" t="s">
        <v>1194</v>
      </c>
      <c r="B376" s="141" t="s">
        <v>1165</v>
      </c>
      <c r="C376" s="142" t="s">
        <v>625</v>
      </c>
      <c r="D376" s="143">
        <v>2544387</v>
      </c>
      <c r="E376" s="143">
        <v>1815338.66</v>
      </c>
      <c r="F376" s="144">
        <v>729048.34</v>
      </c>
      <c r="G376" s="145"/>
    </row>
    <row r="377" spans="1:7" ht="23.25" x14ac:dyDescent="0.25">
      <c r="A377" s="169" t="s">
        <v>586</v>
      </c>
      <c r="B377" s="141" t="s">
        <v>1165</v>
      </c>
      <c r="C377" s="142" t="s">
        <v>626</v>
      </c>
      <c r="D377" s="143">
        <v>2544387</v>
      </c>
      <c r="E377" s="143">
        <v>1815338.66</v>
      </c>
      <c r="F377" s="144">
        <v>729048.34</v>
      </c>
      <c r="G377" s="145"/>
    </row>
    <row r="378" spans="1:7" ht="45.75" x14ac:dyDescent="0.25">
      <c r="A378" s="181" t="s">
        <v>160</v>
      </c>
      <c r="B378" s="141" t="s">
        <v>1165</v>
      </c>
      <c r="C378" s="142" t="s">
        <v>1056</v>
      </c>
      <c r="D378" s="143">
        <v>750856</v>
      </c>
      <c r="E378" s="143">
        <v>750856</v>
      </c>
      <c r="F378" s="144" t="s">
        <v>1454</v>
      </c>
      <c r="G378" s="145"/>
    </row>
    <row r="379" spans="1:7" ht="23.25" x14ac:dyDescent="0.25">
      <c r="A379" s="140" t="s">
        <v>1192</v>
      </c>
      <c r="B379" s="141" t="s">
        <v>1165</v>
      </c>
      <c r="C379" s="142" t="s">
        <v>1057</v>
      </c>
      <c r="D379" s="143">
        <v>750856</v>
      </c>
      <c r="E379" s="143">
        <v>750856</v>
      </c>
      <c r="F379" s="144" t="s">
        <v>1454</v>
      </c>
      <c r="G379" s="145"/>
    </row>
    <row r="380" spans="1:7" ht="23.25" x14ac:dyDescent="0.25">
      <c r="A380" s="140" t="s">
        <v>1194</v>
      </c>
      <c r="B380" s="141" t="s">
        <v>1165</v>
      </c>
      <c r="C380" s="142" t="s">
        <v>1058</v>
      </c>
      <c r="D380" s="143">
        <v>750856</v>
      </c>
      <c r="E380" s="143">
        <v>750856</v>
      </c>
      <c r="F380" s="144" t="s">
        <v>1454</v>
      </c>
      <c r="G380" s="145"/>
    </row>
    <row r="381" spans="1:7" ht="23.25" x14ac:dyDescent="0.25">
      <c r="A381" s="140" t="s">
        <v>586</v>
      </c>
      <c r="B381" s="141" t="s">
        <v>1165</v>
      </c>
      <c r="C381" s="142" t="s">
        <v>1059</v>
      </c>
      <c r="D381" s="143">
        <v>750856</v>
      </c>
      <c r="E381" s="143">
        <v>750856</v>
      </c>
      <c r="F381" s="144" t="s">
        <v>1454</v>
      </c>
      <c r="G381" s="145"/>
    </row>
    <row r="382" spans="1:7" s="202" customFormat="1" ht="45.75" x14ac:dyDescent="0.25">
      <c r="A382" s="196" t="s">
        <v>1493</v>
      </c>
      <c r="B382" s="197" t="s">
        <v>1165</v>
      </c>
      <c r="C382" s="198" t="s">
        <v>1494</v>
      </c>
      <c r="D382" s="199">
        <v>3250000</v>
      </c>
      <c r="E382" s="199" t="s">
        <v>1454</v>
      </c>
      <c r="F382" s="200">
        <v>3250000</v>
      </c>
      <c r="G382" s="201"/>
    </row>
    <row r="383" spans="1:7" ht="23.25" x14ac:dyDescent="0.25">
      <c r="A383" s="140" t="s">
        <v>1283</v>
      </c>
      <c r="B383" s="141" t="s">
        <v>1165</v>
      </c>
      <c r="C383" s="142" t="s">
        <v>1495</v>
      </c>
      <c r="D383" s="143">
        <v>3250000</v>
      </c>
      <c r="E383" s="143" t="s">
        <v>1454</v>
      </c>
      <c r="F383" s="144">
        <v>3250000</v>
      </c>
      <c r="G383" s="145"/>
    </row>
    <row r="384" spans="1:7" x14ac:dyDescent="0.25">
      <c r="A384" s="140" t="s">
        <v>1285</v>
      </c>
      <c r="B384" s="141" t="s">
        <v>1165</v>
      </c>
      <c r="C384" s="142" t="s">
        <v>1496</v>
      </c>
      <c r="D384" s="143">
        <v>3250000</v>
      </c>
      <c r="E384" s="143" t="s">
        <v>1454</v>
      </c>
      <c r="F384" s="144">
        <v>3250000</v>
      </c>
      <c r="G384" s="145"/>
    </row>
    <row r="385" spans="1:7" ht="34.5" x14ac:dyDescent="0.25">
      <c r="A385" s="140" t="s">
        <v>1287</v>
      </c>
      <c r="B385" s="141" t="s">
        <v>1165</v>
      </c>
      <c r="C385" s="142" t="s">
        <v>1497</v>
      </c>
      <c r="D385" s="143">
        <v>3250000</v>
      </c>
      <c r="E385" s="143" t="s">
        <v>1454</v>
      </c>
      <c r="F385" s="144">
        <v>3250000</v>
      </c>
      <c r="G385" s="145"/>
    </row>
    <row r="386" spans="1:7" ht="34.5" x14ac:dyDescent="0.25">
      <c r="A386" s="169" t="s">
        <v>63</v>
      </c>
      <c r="B386" s="141" t="s">
        <v>1165</v>
      </c>
      <c r="C386" s="142" t="s">
        <v>627</v>
      </c>
      <c r="D386" s="143">
        <v>187800</v>
      </c>
      <c r="E386" s="143">
        <v>187714</v>
      </c>
      <c r="F386" s="144">
        <v>86</v>
      </c>
      <c r="G386" s="145"/>
    </row>
    <row r="387" spans="1:7" ht="23.25" x14ac:dyDescent="0.25">
      <c r="A387" s="169" t="s">
        <v>1192</v>
      </c>
      <c r="B387" s="141" t="s">
        <v>1165</v>
      </c>
      <c r="C387" s="142" t="s">
        <v>628</v>
      </c>
      <c r="D387" s="143">
        <v>187800</v>
      </c>
      <c r="E387" s="143">
        <v>187714</v>
      </c>
      <c r="F387" s="144">
        <v>86</v>
      </c>
      <c r="G387" s="145"/>
    </row>
    <row r="388" spans="1:7" ht="23.25" x14ac:dyDescent="0.25">
      <c r="A388" s="169" t="s">
        <v>1194</v>
      </c>
      <c r="B388" s="141" t="s">
        <v>1165</v>
      </c>
      <c r="C388" s="142" t="s">
        <v>629</v>
      </c>
      <c r="D388" s="143">
        <v>187800</v>
      </c>
      <c r="E388" s="143">
        <v>187714</v>
      </c>
      <c r="F388" s="144">
        <v>86</v>
      </c>
      <c r="G388" s="145"/>
    </row>
    <row r="389" spans="1:7" ht="23.25" x14ac:dyDescent="0.25">
      <c r="A389" s="169" t="s">
        <v>586</v>
      </c>
      <c r="B389" s="141" t="s">
        <v>1165</v>
      </c>
      <c r="C389" s="142" t="s">
        <v>630</v>
      </c>
      <c r="D389" s="143">
        <v>187800</v>
      </c>
      <c r="E389" s="143">
        <v>187714</v>
      </c>
      <c r="F389" s="144">
        <v>86</v>
      </c>
      <c r="G389" s="145"/>
    </row>
    <row r="390" spans="1:7" x14ac:dyDescent="0.25">
      <c r="A390" s="155" t="s">
        <v>631</v>
      </c>
      <c r="B390" s="141" t="s">
        <v>1165</v>
      </c>
      <c r="C390" s="142" t="s">
        <v>632</v>
      </c>
      <c r="D390" s="143">
        <v>375453811</v>
      </c>
      <c r="E390" s="143">
        <v>372543612.30000001</v>
      </c>
      <c r="F390" s="144">
        <v>2910198.7</v>
      </c>
      <c r="G390" s="145"/>
    </row>
    <row r="391" spans="1:7" ht="23.25" x14ac:dyDescent="0.25">
      <c r="A391" s="155" t="s">
        <v>64</v>
      </c>
      <c r="B391" s="141" t="s">
        <v>1165</v>
      </c>
      <c r="C391" s="142" t="s">
        <v>633</v>
      </c>
      <c r="D391" s="143">
        <v>375453811</v>
      </c>
      <c r="E391" s="143">
        <v>372543612.30000001</v>
      </c>
      <c r="F391" s="144">
        <v>2910198.7</v>
      </c>
      <c r="G391" s="145"/>
    </row>
    <row r="392" spans="1:7" x14ac:dyDescent="0.25">
      <c r="A392" s="155" t="s">
        <v>65</v>
      </c>
      <c r="B392" s="141" t="s">
        <v>1165</v>
      </c>
      <c r="C392" s="142" t="s">
        <v>634</v>
      </c>
      <c r="D392" s="143">
        <v>374628076</v>
      </c>
      <c r="E392" s="143">
        <v>372443613.30000001</v>
      </c>
      <c r="F392" s="144">
        <v>2184462.7000000002</v>
      </c>
      <c r="G392" s="145"/>
    </row>
    <row r="393" spans="1:7" ht="23.25" x14ac:dyDescent="0.25">
      <c r="A393" s="155" t="s">
        <v>39</v>
      </c>
      <c r="B393" s="141" t="s">
        <v>1165</v>
      </c>
      <c r="C393" s="142" t="s">
        <v>635</v>
      </c>
      <c r="D393" s="143">
        <v>75841200</v>
      </c>
      <c r="E393" s="143">
        <v>75798141.650000006</v>
      </c>
      <c r="F393" s="144">
        <v>43058.35</v>
      </c>
      <c r="G393" s="145"/>
    </row>
    <row r="394" spans="1:7" ht="45.75" x14ac:dyDescent="0.25">
      <c r="A394" s="155" t="s">
        <v>1174</v>
      </c>
      <c r="B394" s="141" t="s">
        <v>1165</v>
      </c>
      <c r="C394" s="142" t="s">
        <v>636</v>
      </c>
      <c r="D394" s="143">
        <v>5256000</v>
      </c>
      <c r="E394" s="143">
        <v>5221141.6500000004</v>
      </c>
      <c r="F394" s="144">
        <v>34858.35</v>
      </c>
      <c r="G394" s="145"/>
    </row>
    <row r="395" spans="1:7" x14ac:dyDescent="0.25">
      <c r="A395" s="155" t="s">
        <v>282</v>
      </c>
      <c r="B395" s="141" t="s">
        <v>1165</v>
      </c>
      <c r="C395" s="142" t="s">
        <v>637</v>
      </c>
      <c r="D395" s="143">
        <v>5256000</v>
      </c>
      <c r="E395" s="143">
        <v>5221141.6500000004</v>
      </c>
      <c r="F395" s="144">
        <v>34858.35</v>
      </c>
      <c r="G395" s="145"/>
    </row>
    <row r="396" spans="1:7" x14ac:dyDescent="0.25">
      <c r="A396" s="162" t="s">
        <v>284</v>
      </c>
      <c r="B396" s="141" t="s">
        <v>1165</v>
      </c>
      <c r="C396" s="142" t="s">
        <v>638</v>
      </c>
      <c r="D396" s="143">
        <v>4037000</v>
      </c>
      <c r="E396" s="143">
        <v>4010377.34</v>
      </c>
      <c r="F396" s="144">
        <v>26622.66</v>
      </c>
      <c r="G396" s="145"/>
    </row>
    <row r="397" spans="1:7" ht="34.5" x14ac:dyDescent="0.25">
      <c r="A397" s="155" t="s">
        <v>286</v>
      </c>
      <c r="B397" s="141" t="s">
        <v>1165</v>
      </c>
      <c r="C397" s="142" t="s">
        <v>639</v>
      </c>
      <c r="D397" s="143">
        <v>1219000</v>
      </c>
      <c r="E397" s="143">
        <v>1210764.31</v>
      </c>
      <c r="F397" s="144">
        <v>8235.69</v>
      </c>
      <c r="G397" s="145"/>
    </row>
    <row r="398" spans="1:7" ht="23.25" x14ac:dyDescent="0.25">
      <c r="A398" s="155" t="s">
        <v>1192</v>
      </c>
      <c r="B398" s="141" t="s">
        <v>1165</v>
      </c>
      <c r="C398" s="142" t="s">
        <v>640</v>
      </c>
      <c r="D398" s="143">
        <v>7374000</v>
      </c>
      <c r="E398" s="143">
        <v>7374000</v>
      </c>
      <c r="F398" s="144" t="s">
        <v>1454</v>
      </c>
      <c r="G398" s="145"/>
    </row>
    <row r="399" spans="1:7" ht="23.25" x14ac:dyDescent="0.25">
      <c r="A399" s="155" t="s">
        <v>1194</v>
      </c>
      <c r="B399" s="141" t="s">
        <v>1165</v>
      </c>
      <c r="C399" s="142" t="s">
        <v>641</v>
      </c>
      <c r="D399" s="143">
        <v>7374000</v>
      </c>
      <c r="E399" s="143">
        <v>7374000</v>
      </c>
      <c r="F399" s="144" t="s">
        <v>1454</v>
      </c>
      <c r="G399" s="145"/>
    </row>
    <row r="400" spans="1:7" ht="23.25" x14ac:dyDescent="0.25">
      <c r="A400" s="169" t="s">
        <v>586</v>
      </c>
      <c r="B400" s="141" t="s">
        <v>1165</v>
      </c>
      <c r="C400" s="142" t="s">
        <v>642</v>
      </c>
      <c r="D400" s="143">
        <v>21800</v>
      </c>
      <c r="E400" s="143">
        <v>21800</v>
      </c>
      <c r="F400" s="144" t="s">
        <v>1454</v>
      </c>
      <c r="G400" s="145"/>
    </row>
    <row r="401" spans="1:7" ht="22.5" x14ac:dyDescent="0.25">
      <c r="A401" s="171" t="s">
        <v>24</v>
      </c>
      <c r="B401" s="141" t="s">
        <v>1165</v>
      </c>
      <c r="C401" s="142" t="s">
        <v>643</v>
      </c>
      <c r="D401" s="143">
        <v>7352200</v>
      </c>
      <c r="E401" s="143">
        <v>7352200</v>
      </c>
      <c r="F401" s="144" t="s">
        <v>1454</v>
      </c>
      <c r="G401" s="145"/>
    </row>
    <row r="402" spans="1:7" ht="23.25" x14ac:dyDescent="0.25">
      <c r="A402" s="140" t="s">
        <v>211</v>
      </c>
      <c r="B402" s="141" t="s">
        <v>1165</v>
      </c>
      <c r="C402" s="142" t="s">
        <v>644</v>
      </c>
      <c r="D402" s="143">
        <v>61192700</v>
      </c>
      <c r="E402" s="143">
        <v>61184500</v>
      </c>
      <c r="F402" s="144">
        <v>8200</v>
      </c>
      <c r="G402" s="145"/>
    </row>
    <row r="403" spans="1:7" x14ac:dyDescent="0.25">
      <c r="A403" s="140" t="s">
        <v>213</v>
      </c>
      <c r="B403" s="141" t="s">
        <v>1165</v>
      </c>
      <c r="C403" s="142" t="s">
        <v>645</v>
      </c>
      <c r="D403" s="143">
        <v>61192700</v>
      </c>
      <c r="E403" s="143">
        <v>61184500</v>
      </c>
      <c r="F403" s="144">
        <v>8200</v>
      </c>
      <c r="G403" s="145"/>
    </row>
    <row r="404" spans="1:7" ht="45.75" x14ac:dyDescent="0.25">
      <c r="A404" s="140" t="s">
        <v>215</v>
      </c>
      <c r="B404" s="141" t="s">
        <v>1165</v>
      </c>
      <c r="C404" s="142" t="s">
        <v>646</v>
      </c>
      <c r="D404" s="143">
        <v>61020215</v>
      </c>
      <c r="E404" s="143">
        <v>61020215</v>
      </c>
      <c r="F404" s="144" t="s">
        <v>1454</v>
      </c>
      <c r="G404" s="145"/>
    </row>
    <row r="405" spans="1:7" x14ac:dyDescent="0.25">
      <c r="A405" s="140" t="s">
        <v>610</v>
      </c>
      <c r="B405" s="141" t="s">
        <v>1165</v>
      </c>
      <c r="C405" s="142" t="s">
        <v>647</v>
      </c>
      <c r="D405" s="143">
        <v>172485</v>
      </c>
      <c r="E405" s="143">
        <v>164285</v>
      </c>
      <c r="F405" s="144">
        <v>8200</v>
      </c>
      <c r="G405" s="145"/>
    </row>
    <row r="406" spans="1:7" x14ac:dyDescent="0.25">
      <c r="A406" s="140" t="s">
        <v>1198</v>
      </c>
      <c r="B406" s="141" t="s">
        <v>1165</v>
      </c>
      <c r="C406" s="142" t="s">
        <v>648</v>
      </c>
      <c r="D406" s="143">
        <v>2018500</v>
      </c>
      <c r="E406" s="143">
        <v>2018500</v>
      </c>
      <c r="F406" s="144" t="s">
        <v>1454</v>
      </c>
      <c r="G406" s="145"/>
    </row>
    <row r="407" spans="1:7" x14ac:dyDescent="0.25">
      <c r="A407" s="140" t="s">
        <v>277</v>
      </c>
      <c r="B407" s="141" t="s">
        <v>1165</v>
      </c>
      <c r="C407" s="142" t="s">
        <v>1060</v>
      </c>
      <c r="D407" s="143">
        <v>2000</v>
      </c>
      <c r="E407" s="143">
        <v>2000</v>
      </c>
      <c r="F407" s="144" t="s">
        <v>1454</v>
      </c>
      <c r="G407" s="145"/>
    </row>
    <row r="408" spans="1:7" ht="23.25" x14ac:dyDescent="0.25">
      <c r="A408" s="140" t="s">
        <v>1492</v>
      </c>
      <c r="B408" s="141" t="s">
        <v>1165</v>
      </c>
      <c r="C408" s="142" t="s">
        <v>1061</v>
      </c>
      <c r="D408" s="143">
        <v>2000</v>
      </c>
      <c r="E408" s="143">
        <v>2000</v>
      </c>
      <c r="F408" s="144" t="s">
        <v>1454</v>
      </c>
      <c r="G408" s="145"/>
    </row>
    <row r="409" spans="1:7" x14ac:dyDescent="0.25">
      <c r="A409" s="140" t="s">
        <v>1200</v>
      </c>
      <c r="B409" s="141" t="s">
        <v>1165</v>
      </c>
      <c r="C409" s="142" t="s">
        <v>649</v>
      </c>
      <c r="D409" s="143">
        <v>2016500</v>
      </c>
      <c r="E409" s="143">
        <v>2016500</v>
      </c>
      <c r="F409" s="144" t="s">
        <v>1454</v>
      </c>
      <c r="G409" s="145"/>
    </row>
    <row r="410" spans="1:7" x14ac:dyDescent="0.25">
      <c r="A410" s="140" t="s">
        <v>1202</v>
      </c>
      <c r="B410" s="141" t="s">
        <v>1165</v>
      </c>
      <c r="C410" s="142" t="s">
        <v>650</v>
      </c>
      <c r="D410" s="143">
        <v>1843957.62</v>
      </c>
      <c r="E410" s="143">
        <v>1843957.62</v>
      </c>
      <c r="F410" s="144" t="s">
        <v>1454</v>
      </c>
      <c r="G410" s="145"/>
    </row>
    <row r="411" spans="1:7" x14ac:dyDescent="0.25">
      <c r="A411" s="140" t="s">
        <v>1204</v>
      </c>
      <c r="B411" s="141" t="s">
        <v>1165</v>
      </c>
      <c r="C411" s="142" t="s">
        <v>651</v>
      </c>
      <c r="D411" s="143">
        <v>5321</v>
      </c>
      <c r="E411" s="143">
        <v>5321</v>
      </c>
      <c r="F411" s="144" t="s">
        <v>1454</v>
      </c>
      <c r="G411" s="145"/>
    </row>
    <row r="412" spans="1:7" ht="14.25" customHeight="1" x14ac:dyDescent="0.25">
      <c r="A412" s="140" t="s">
        <v>1206</v>
      </c>
      <c r="B412" s="141" t="s">
        <v>1165</v>
      </c>
      <c r="C412" s="142" t="s">
        <v>652</v>
      </c>
      <c r="D412" s="143">
        <v>167221.38</v>
      </c>
      <c r="E412" s="143">
        <v>167221.38</v>
      </c>
      <c r="F412" s="144" t="s">
        <v>1454</v>
      </c>
      <c r="G412" s="145"/>
    </row>
    <row r="413" spans="1:7" ht="45.75" x14ac:dyDescent="0.25">
      <c r="A413" s="155" t="s">
        <v>66</v>
      </c>
      <c r="B413" s="141" t="s">
        <v>1165</v>
      </c>
      <c r="C413" s="142" t="s">
        <v>653</v>
      </c>
      <c r="D413" s="143">
        <v>272577000</v>
      </c>
      <c r="E413" s="143">
        <v>272577000</v>
      </c>
      <c r="F413" s="144" t="s">
        <v>1454</v>
      </c>
      <c r="G413" s="145"/>
    </row>
    <row r="414" spans="1:7" ht="45.75" x14ac:dyDescent="0.25">
      <c r="A414" s="155" t="s">
        <v>1174</v>
      </c>
      <c r="B414" s="141" t="s">
        <v>1165</v>
      </c>
      <c r="C414" s="142" t="s">
        <v>654</v>
      </c>
      <c r="D414" s="143">
        <v>42084000</v>
      </c>
      <c r="E414" s="143">
        <v>42084000</v>
      </c>
      <c r="F414" s="144" t="s">
        <v>1454</v>
      </c>
      <c r="G414" s="145"/>
    </row>
    <row r="415" spans="1:7" x14ac:dyDescent="0.25">
      <c r="A415" s="155" t="s">
        <v>282</v>
      </c>
      <c r="B415" s="141" t="s">
        <v>1165</v>
      </c>
      <c r="C415" s="142" t="s">
        <v>655</v>
      </c>
      <c r="D415" s="143">
        <v>42084000</v>
      </c>
      <c r="E415" s="143">
        <v>42084000</v>
      </c>
      <c r="F415" s="144" t="s">
        <v>1454</v>
      </c>
      <c r="G415" s="145"/>
    </row>
    <row r="416" spans="1:7" x14ac:dyDescent="0.25">
      <c r="A416" s="155" t="s">
        <v>284</v>
      </c>
      <c r="B416" s="141" t="s">
        <v>1165</v>
      </c>
      <c r="C416" s="142" t="s">
        <v>656</v>
      </c>
      <c r="D416" s="143">
        <v>32367561.120000001</v>
      </c>
      <c r="E416" s="143">
        <v>32367561.120000001</v>
      </c>
      <c r="F416" s="144" t="s">
        <v>1454</v>
      </c>
      <c r="G416" s="145"/>
    </row>
    <row r="417" spans="1:7" ht="33.75" x14ac:dyDescent="0.25">
      <c r="A417" s="171" t="s">
        <v>286</v>
      </c>
      <c r="B417" s="141" t="s">
        <v>1165</v>
      </c>
      <c r="C417" s="142" t="s">
        <v>657</v>
      </c>
      <c r="D417" s="143">
        <v>9716438.8800000008</v>
      </c>
      <c r="E417" s="143">
        <v>9716438.8800000008</v>
      </c>
      <c r="F417" s="144" t="s">
        <v>1454</v>
      </c>
      <c r="G417" s="145"/>
    </row>
    <row r="418" spans="1:7" ht="22.5" x14ac:dyDescent="0.25">
      <c r="A418" s="171" t="s">
        <v>1192</v>
      </c>
      <c r="B418" s="141" t="s">
        <v>1165</v>
      </c>
      <c r="C418" s="142" t="s">
        <v>658</v>
      </c>
      <c r="D418" s="143">
        <v>1548000</v>
      </c>
      <c r="E418" s="143">
        <v>1548000</v>
      </c>
      <c r="F418" s="144" t="s">
        <v>1454</v>
      </c>
      <c r="G418" s="145"/>
    </row>
    <row r="419" spans="1:7" ht="23.25" x14ac:dyDescent="0.25">
      <c r="A419" s="162" t="s">
        <v>1194</v>
      </c>
      <c r="B419" s="141" t="s">
        <v>1165</v>
      </c>
      <c r="C419" s="142" t="s">
        <v>659</v>
      </c>
      <c r="D419" s="143">
        <v>1548000</v>
      </c>
      <c r="E419" s="143">
        <v>1548000</v>
      </c>
      <c r="F419" s="144" t="s">
        <v>1454</v>
      </c>
      <c r="G419" s="145"/>
    </row>
    <row r="420" spans="1:7" ht="23.25" x14ac:dyDescent="0.25">
      <c r="A420" s="155" t="s">
        <v>24</v>
      </c>
      <c r="B420" s="141" t="s">
        <v>1165</v>
      </c>
      <c r="C420" s="142" t="s">
        <v>660</v>
      </c>
      <c r="D420" s="143">
        <v>1548000</v>
      </c>
      <c r="E420" s="143">
        <v>1548000</v>
      </c>
      <c r="F420" s="144" t="s">
        <v>1454</v>
      </c>
      <c r="G420" s="145"/>
    </row>
    <row r="421" spans="1:7" ht="23.25" x14ac:dyDescent="0.25">
      <c r="A421" s="155" t="s">
        <v>211</v>
      </c>
      <c r="B421" s="141" t="s">
        <v>1165</v>
      </c>
      <c r="C421" s="142" t="s">
        <v>661</v>
      </c>
      <c r="D421" s="143">
        <v>228945000</v>
      </c>
      <c r="E421" s="143">
        <v>228945000</v>
      </c>
      <c r="F421" s="144" t="s">
        <v>1454</v>
      </c>
      <c r="G421" s="145"/>
    </row>
    <row r="422" spans="1:7" x14ac:dyDescent="0.25">
      <c r="A422" s="155" t="s">
        <v>213</v>
      </c>
      <c r="B422" s="141" t="s">
        <v>1165</v>
      </c>
      <c r="C422" s="142" t="s">
        <v>662</v>
      </c>
      <c r="D422" s="143">
        <v>228945000</v>
      </c>
      <c r="E422" s="143">
        <v>228945000</v>
      </c>
      <c r="F422" s="144" t="s">
        <v>1454</v>
      </c>
      <c r="G422" s="145"/>
    </row>
    <row r="423" spans="1:7" ht="45" x14ac:dyDescent="0.25">
      <c r="A423" s="164" t="s">
        <v>215</v>
      </c>
      <c r="B423" s="141" t="s">
        <v>1165</v>
      </c>
      <c r="C423" s="142" t="s">
        <v>663</v>
      </c>
      <c r="D423" s="143">
        <v>215622000</v>
      </c>
      <c r="E423" s="143">
        <v>215622000</v>
      </c>
      <c r="F423" s="144" t="s">
        <v>1454</v>
      </c>
      <c r="G423" s="145"/>
    </row>
    <row r="424" spans="1:7" x14ac:dyDescent="0.25">
      <c r="A424" s="155" t="s">
        <v>610</v>
      </c>
      <c r="B424" s="141" t="s">
        <v>1165</v>
      </c>
      <c r="C424" s="142" t="s">
        <v>664</v>
      </c>
      <c r="D424" s="143">
        <v>13323000</v>
      </c>
      <c r="E424" s="143">
        <v>13323000</v>
      </c>
      <c r="F424" s="144" t="s">
        <v>1454</v>
      </c>
      <c r="G424" s="145"/>
    </row>
    <row r="425" spans="1:7" ht="23.25" x14ac:dyDescent="0.25">
      <c r="A425" s="181" t="s">
        <v>159</v>
      </c>
      <c r="B425" s="141" t="s">
        <v>1165</v>
      </c>
      <c r="C425" s="142" t="s">
        <v>1062</v>
      </c>
      <c r="D425" s="143">
        <v>2896000</v>
      </c>
      <c r="E425" s="143">
        <v>2895952.89</v>
      </c>
      <c r="F425" s="144">
        <v>47.11</v>
      </c>
      <c r="G425" s="145"/>
    </row>
    <row r="426" spans="1:7" ht="23.25" x14ac:dyDescent="0.25">
      <c r="A426" s="140" t="s">
        <v>1192</v>
      </c>
      <c r="B426" s="141" t="s">
        <v>1165</v>
      </c>
      <c r="C426" s="142" t="s">
        <v>1063</v>
      </c>
      <c r="D426" s="143">
        <v>341600</v>
      </c>
      <c r="E426" s="143">
        <v>341590</v>
      </c>
      <c r="F426" s="144">
        <v>10</v>
      </c>
      <c r="G426" s="145"/>
    </row>
    <row r="427" spans="1:7" ht="23.25" x14ac:dyDescent="0.25">
      <c r="A427" s="140" t="s">
        <v>1194</v>
      </c>
      <c r="B427" s="141" t="s">
        <v>1165</v>
      </c>
      <c r="C427" s="142" t="s">
        <v>1064</v>
      </c>
      <c r="D427" s="143">
        <v>341600</v>
      </c>
      <c r="E427" s="143">
        <v>341590</v>
      </c>
      <c r="F427" s="144">
        <v>10</v>
      </c>
      <c r="G427" s="145"/>
    </row>
    <row r="428" spans="1:7" x14ac:dyDescent="0.25">
      <c r="A428" s="140" t="s">
        <v>1196</v>
      </c>
      <c r="B428" s="141" t="s">
        <v>1165</v>
      </c>
      <c r="C428" s="142" t="s">
        <v>1065</v>
      </c>
      <c r="D428" s="143">
        <v>341600</v>
      </c>
      <c r="E428" s="143">
        <v>341590</v>
      </c>
      <c r="F428" s="144">
        <v>10</v>
      </c>
      <c r="G428" s="145"/>
    </row>
    <row r="429" spans="1:7" ht="23.25" x14ac:dyDescent="0.25">
      <c r="A429" s="140" t="s">
        <v>211</v>
      </c>
      <c r="B429" s="141" t="s">
        <v>1165</v>
      </c>
      <c r="C429" s="142" t="s">
        <v>1066</v>
      </c>
      <c r="D429" s="143">
        <v>2554400</v>
      </c>
      <c r="E429" s="143">
        <v>2554362.89</v>
      </c>
      <c r="F429" s="144">
        <v>37.11</v>
      </c>
      <c r="G429" s="145"/>
    </row>
    <row r="430" spans="1:7" x14ac:dyDescent="0.25">
      <c r="A430" s="140" t="s">
        <v>213</v>
      </c>
      <c r="B430" s="141" t="s">
        <v>1165</v>
      </c>
      <c r="C430" s="142" t="s">
        <v>1067</v>
      </c>
      <c r="D430" s="143">
        <v>2554400</v>
      </c>
      <c r="E430" s="143">
        <v>2554362.89</v>
      </c>
      <c r="F430" s="144">
        <v>37.11</v>
      </c>
      <c r="G430" s="145"/>
    </row>
    <row r="431" spans="1:7" x14ac:dyDescent="0.25">
      <c r="A431" s="140" t="s">
        <v>610</v>
      </c>
      <c r="B431" s="141" t="s">
        <v>1165</v>
      </c>
      <c r="C431" s="142" t="s">
        <v>1068</v>
      </c>
      <c r="D431" s="143">
        <v>2554400</v>
      </c>
      <c r="E431" s="143">
        <v>2554362.89</v>
      </c>
      <c r="F431" s="144">
        <v>37.11</v>
      </c>
      <c r="G431" s="145"/>
    </row>
    <row r="432" spans="1:7" x14ac:dyDescent="0.25">
      <c r="A432" s="155" t="s">
        <v>61</v>
      </c>
      <c r="B432" s="141" t="s">
        <v>1165</v>
      </c>
      <c r="C432" s="142" t="s">
        <v>665</v>
      </c>
      <c r="D432" s="143">
        <v>4998550</v>
      </c>
      <c r="E432" s="143">
        <v>4998550</v>
      </c>
      <c r="F432" s="144" t="s">
        <v>1454</v>
      </c>
      <c r="G432" s="145"/>
    </row>
    <row r="433" spans="1:7" ht="23.25" x14ac:dyDescent="0.25">
      <c r="A433" s="155" t="s">
        <v>1192</v>
      </c>
      <c r="B433" s="141" t="s">
        <v>1165</v>
      </c>
      <c r="C433" s="142" t="s">
        <v>666</v>
      </c>
      <c r="D433" s="143">
        <v>950100</v>
      </c>
      <c r="E433" s="143">
        <v>950100</v>
      </c>
      <c r="F433" s="144" t="s">
        <v>1454</v>
      </c>
      <c r="G433" s="145"/>
    </row>
    <row r="434" spans="1:7" ht="23.25" x14ac:dyDescent="0.25">
      <c r="A434" s="155" t="s">
        <v>1194</v>
      </c>
      <c r="B434" s="141" t="s">
        <v>1165</v>
      </c>
      <c r="C434" s="142" t="s">
        <v>667</v>
      </c>
      <c r="D434" s="143">
        <v>950100</v>
      </c>
      <c r="E434" s="143">
        <v>950100</v>
      </c>
      <c r="F434" s="144" t="s">
        <v>1454</v>
      </c>
      <c r="G434" s="145"/>
    </row>
    <row r="435" spans="1:7" ht="23.25" x14ac:dyDescent="0.25">
      <c r="A435" s="155" t="s">
        <v>24</v>
      </c>
      <c r="B435" s="141" t="s">
        <v>1165</v>
      </c>
      <c r="C435" s="142" t="s">
        <v>668</v>
      </c>
      <c r="D435" s="143">
        <v>950100</v>
      </c>
      <c r="E435" s="143">
        <v>950100</v>
      </c>
      <c r="F435" s="144" t="s">
        <v>1454</v>
      </c>
      <c r="G435" s="145"/>
    </row>
    <row r="436" spans="1:7" ht="23.25" x14ac:dyDescent="0.25">
      <c r="A436" s="155" t="s">
        <v>211</v>
      </c>
      <c r="B436" s="141" t="s">
        <v>1165</v>
      </c>
      <c r="C436" s="142" t="s">
        <v>669</v>
      </c>
      <c r="D436" s="143">
        <v>4048450</v>
      </c>
      <c r="E436" s="143">
        <v>4048450</v>
      </c>
      <c r="F436" s="144" t="s">
        <v>1454</v>
      </c>
      <c r="G436" s="145"/>
    </row>
    <row r="437" spans="1:7" x14ac:dyDescent="0.25">
      <c r="A437" s="155" t="s">
        <v>213</v>
      </c>
      <c r="B437" s="141" t="s">
        <v>1165</v>
      </c>
      <c r="C437" s="142" t="s">
        <v>670</v>
      </c>
      <c r="D437" s="143">
        <v>4048450</v>
      </c>
      <c r="E437" s="143">
        <v>4048450</v>
      </c>
      <c r="F437" s="144" t="s">
        <v>1454</v>
      </c>
      <c r="G437" s="145"/>
    </row>
    <row r="438" spans="1:7" x14ac:dyDescent="0.25">
      <c r="A438" s="155" t="s">
        <v>610</v>
      </c>
      <c r="B438" s="141" t="s">
        <v>1165</v>
      </c>
      <c r="C438" s="142" t="s">
        <v>671</v>
      </c>
      <c r="D438" s="143">
        <v>4048450</v>
      </c>
      <c r="E438" s="143">
        <v>4048450</v>
      </c>
      <c r="F438" s="144" t="s">
        <v>1454</v>
      </c>
      <c r="G438" s="145"/>
    </row>
    <row r="439" spans="1:7" ht="34.5" x14ac:dyDescent="0.25">
      <c r="A439" s="181" t="s">
        <v>161</v>
      </c>
      <c r="B439" s="141" t="s">
        <v>1165</v>
      </c>
      <c r="C439" s="142" t="s">
        <v>1069</v>
      </c>
      <c r="D439" s="143">
        <v>7311010</v>
      </c>
      <c r="E439" s="143">
        <v>5856689.9699999997</v>
      </c>
      <c r="F439" s="144">
        <v>1454320.03</v>
      </c>
      <c r="G439" s="145"/>
    </row>
    <row r="440" spans="1:7" ht="23.25" x14ac:dyDescent="0.25">
      <c r="A440" s="140" t="s">
        <v>211</v>
      </c>
      <c r="B440" s="141" t="s">
        <v>1165</v>
      </c>
      <c r="C440" s="142" t="s">
        <v>1070</v>
      </c>
      <c r="D440" s="143">
        <v>7311010</v>
      </c>
      <c r="E440" s="143">
        <v>5856689.9699999997</v>
      </c>
      <c r="F440" s="144">
        <v>1454320.03</v>
      </c>
      <c r="G440" s="145"/>
    </row>
    <row r="441" spans="1:7" x14ac:dyDescent="0.25">
      <c r="A441" s="140" t="s">
        <v>213</v>
      </c>
      <c r="B441" s="141" t="s">
        <v>1165</v>
      </c>
      <c r="C441" s="142" t="s">
        <v>1071</v>
      </c>
      <c r="D441" s="143">
        <v>7311010</v>
      </c>
      <c r="E441" s="143">
        <v>5856689.9699999997</v>
      </c>
      <c r="F441" s="144">
        <v>1454320.03</v>
      </c>
      <c r="G441" s="145"/>
    </row>
    <row r="442" spans="1:7" x14ac:dyDescent="0.25">
      <c r="A442" s="140" t="s">
        <v>610</v>
      </c>
      <c r="B442" s="141" t="s">
        <v>1165</v>
      </c>
      <c r="C442" s="142" t="s">
        <v>1072</v>
      </c>
      <c r="D442" s="143">
        <v>7311010</v>
      </c>
      <c r="E442" s="143">
        <v>5856689.9699999997</v>
      </c>
      <c r="F442" s="144">
        <v>1454320.03</v>
      </c>
      <c r="G442" s="145"/>
    </row>
    <row r="443" spans="1:7" ht="57" x14ac:dyDescent="0.25">
      <c r="A443" s="155" t="s">
        <v>67</v>
      </c>
      <c r="B443" s="141" t="s">
        <v>1165</v>
      </c>
      <c r="C443" s="142" t="s">
        <v>672</v>
      </c>
      <c r="D443" s="143">
        <v>1390000</v>
      </c>
      <c r="E443" s="143">
        <v>715000</v>
      </c>
      <c r="F443" s="144">
        <v>675000</v>
      </c>
      <c r="G443" s="145"/>
    </row>
    <row r="444" spans="1:7" ht="23.25" x14ac:dyDescent="0.25">
      <c r="A444" s="155" t="s">
        <v>1283</v>
      </c>
      <c r="B444" s="141" t="s">
        <v>1165</v>
      </c>
      <c r="C444" s="142" t="s">
        <v>673</v>
      </c>
      <c r="D444" s="143">
        <v>1390000</v>
      </c>
      <c r="E444" s="143">
        <v>715000</v>
      </c>
      <c r="F444" s="144">
        <v>675000</v>
      </c>
      <c r="G444" s="145"/>
    </row>
    <row r="445" spans="1:7" ht="68.25" x14ac:dyDescent="0.25">
      <c r="A445" s="155" t="s">
        <v>674</v>
      </c>
      <c r="B445" s="141" t="s">
        <v>1165</v>
      </c>
      <c r="C445" s="142" t="s">
        <v>675</v>
      </c>
      <c r="D445" s="143">
        <v>1390000</v>
      </c>
      <c r="E445" s="143">
        <v>715000</v>
      </c>
      <c r="F445" s="144">
        <v>675000</v>
      </c>
      <c r="G445" s="145"/>
    </row>
    <row r="446" spans="1:7" ht="33.75" x14ac:dyDescent="0.25">
      <c r="A446" s="173" t="s">
        <v>895</v>
      </c>
      <c r="B446" s="141" t="s">
        <v>1165</v>
      </c>
      <c r="C446" s="142" t="s">
        <v>896</v>
      </c>
      <c r="D446" s="143">
        <v>1390000</v>
      </c>
      <c r="E446" s="143">
        <v>715000</v>
      </c>
      <c r="F446" s="144">
        <v>675000</v>
      </c>
      <c r="G446" s="145"/>
    </row>
    <row r="447" spans="1:7" ht="34.5" x14ac:dyDescent="0.25">
      <c r="A447" s="181" t="s">
        <v>162</v>
      </c>
      <c r="B447" s="141" t="s">
        <v>1165</v>
      </c>
      <c r="C447" s="142" t="s">
        <v>1073</v>
      </c>
      <c r="D447" s="143">
        <v>1212935</v>
      </c>
      <c r="E447" s="143">
        <v>1203358.23</v>
      </c>
      <c r="F447" s="144">
        <v>9576.77</v>
      </c>
      <c r="G447" s="145"/>
    </row>
    <row r="448" spans="1:7" ht="23.25" x14ac:dyDescent="0.25">
      <c r="A448" s="140" t="s">
        <v>1192</v>
      </c>
      <c r="B448" s="141" t="s">
        <v>1165</v>
      </c>
      <c r="C448" s="142" t="s">
        <v>1074</v>
      </c>
      <c r="D448" s="143">
        <v>422792</v>
      </c>
      <c r="E448" s="143">
        <v>413215.27</v>
      </c>
      <c r="F448" s="144">
        <v>9576.73</v>
      </c>
      <c r="G448" s="145"/>
    </row>
    <row r="449" spans="1:7" ht="23.25" x14ac:dyDescent="0.25">
      <c r="A449" s="140" t="s">
        <v>1194</v>
      </c>
      <c r="B449" s="141" t="s">
        <v>1165</v>
      </c>
      <c r="C449" s="142" t="s">
        <v>1075</v>
      </c>
      <c r="D449" s="143">
        <v>422792</v>
      </c>
      <c r="E449" s="143">
        <v>413215.27</v>
      </c>
      <c r="F449" s="144">
        <v>9576.73</v>
      </c>
      <c r="G449" s="145"/>
    </row>
    <row r="450" spans="1:7" ht="23.25" x14ac:dyDescent="0.25">
      <c r="A450" s="140" t="s">
        <v>586</v>
      </c>
      <c r="B450" s="141" t="s">
        <v>1165</v>
      </c>
      <c r="C450" s="142" t="s">
        <v>1076</v>
      </c>
      <c r="D450" s="143">
        <v>422792</v>
      </c>
      <c r="E450" s="143">
        <v>413215.27</v>
      </c>
      <c r="F450" s="144">
        <v>9576.73</v>
      </c>
      <c r="G450" s="145"/>
    </row>
    <row r="451" spans="1:7" ht="23.25" x14ac:dyDescent="0.25">
      <c r="A451" s="140" t="s">
        <v>211</v>
      </c>
      <c r="B451" s="141" t="s">
        <v>1165</v>
      </c>
      <c r="C451" s="142" t="s">
        <v>1077</v>
      </c>
      <c r="D451" s="143">
        <v>790143</v>
      </c>
      <c r="E451" s="143">
        <v>790142.96</v>
      </c>
      <c r="F451" s="144">
        <v>0.04</v>
      </c>
      <c r="G451" s="145"/>
    </row>
    <row r="452" spans="1:7" x14ac:dyDescent="0.25">
      <c r="A452" s="140" t="s">
        <v>213</v>
      </c>
      <c r="B452" s="141" t="s">
        <v>1165</v>
      </c>
      <c r="C452" s="142" t="s">
        <v>1078</v>
      </c>
      <c r="D452" s="143">
        <v>790143</v>
      </c>
      <c r="E452" s="143">
        <v>790142.96</v>
      </c>
      <c r="F452" s="144">
        <v>0.04</v>
      </c>
      <c r="G452" s="145"/>
    </row>
    <row r="453" spans="1:7" x14ac:dyDescent="0.25">
      <c r="A453" s="140" t="s">
        <v>610</v>
      </c>
      <c r="B453" s="141" t="s">
        <v>1165</v>
      </c>
      <c r="C453" s="142" t="s">
        <v>1079</v>
      </c>
      <c r="D453" s="143">
        <v>790143</v>
      </c>
      <c r="E453" s="143">
        <v>790142.96</v>
      </c>
      <c r="F453" s="144">
        <v>0.04</v>
      </c>
      <c r="G453" s="145"/>
    </row>
    <row r="454" spans="1:7" ht="45.75" x14ac:dyDescent="0.25">
      <c r="A454" s="155" t="s">
        <v>68</v>
      </c>
      <c r="B454" s="141" t="s">
        <v>1165</v>
      </c>
      <c r="C454" s="142" t="s">
        <v>897</v>
      </c>
      <c r="D454" s="143">
        <v>5871000</v>
      </c>
      <c r="E454" s="143">
        <v>5871000</v>
      </c>
      <c r="F454" s="144" t="s">
        <v>1454</v>
      </c>
      <c r="G454" s="145"/>
    </row>
    <row r="455" spans="1:7" ht="23.25" x14ac:dyDescent="0.25">
      <c r="A455" s="155" t="s">
        <v>1192</v>
      </c>
      <c r="B455" s="141" t="s">
        <v>1165</v>
      </c>
      <c r="C455" s="142" t="s">
        <v>898</v>
      </c>
      <c r="D455" s="143">
        <v>682000</v>
      </c>
      <c r="E455" s="143">
        <v>682000</v>
      </c>
      <c r="F455" s="144" t="s">
        <v>1454</v>
      </c>
      <c r="G455" s="145"/>
    </row>
    <row r="456" spans="1:7" ht="23.25" x14ac:dyDescent="0.25">
      <c r="A456" s="155" t="s">
        <v>1194</v>
      </c>
      <c r="B456" s="141" t="s">
        <v>1165</v>
      </c>
      <c r="C456" s="142" t="s">
        <v>899</v>
      </c>
      <c r="D456" s="143">
        <v>682000</v>
      </c>
      <c r="E456" s="143">
        <v>682000</v>
      </c>
      <c r="F456" s="144" t="s">
        <v>1454</v>
      </c>
      <c r="G456" s="145"/>
    </row>
    <row r="457" spans="1:7" ht="22.5" x14ac:dyDescent="0.25">
      <c r="A457" s="164" t="s">
        <v>24</v>
      </c>
      <c r="B457" s="141" t="s">
        <v>1165</v>
      </c>
      <c r="C457" s="142" t="s">
        <v>900</v>
      </c>
      <c r="D457" s="143">
        <v>682000</v>
      </c>
      <c r="E457" s="143">
        <v>682000</v>
      </c>
      <c r="F457" s="144" t="s">
        <v>1454</v>
      </c>
      <c r="G457" s="145"/>
    </row>
    <row r="458" spans="1:7" ht="23.25" x14ac:dyDescent="0.25">
      <c r="A458" s="155" t="s">
        <v>211</v>
      </c>
      <c r="B458" s="141" t="s">
        <v>1165</v>
      </c>
      <c r="C458" s="142" t="s">
        <v>901</v>
      </c>
      <c r="D458" s="143">
        <v>5189000</v>
      </c>
      <c r="E458" s="143">
        <v>5189000</v>
      </c>
      <c r="F458" s="144" t="s">
        <v>1454</v>
      </c>
      <c r="G458" s="145"/>
    </row>
    <row r="459" spans="1:7" x14ac:dyDescent="0.25">
      <c r="A459" s="155" t="s">
        <v>213</v>
      </c>
      <c r="B459" s="141" t="s">
        <v>1165</v>
      </c>
      <c r="C459" s="142" t="s">
        <v>902</v>
      </c>
      <c r="D459" s="143">
        <v>5189000</v>
      </c>
      <c r="E459" s="143">
        <v>5189000</v>
      </c>
      <c r="F459" s="144" t="s">
        <v>1454</v>
      </c>
      <c r="G459" s="145"/>
    </row>
    <row r="460" spans="1:7" x14ac:dyDescent="0.25">
      <c r="A460" s="155" t="s">
        <v>610</v>
      </c>
      <c r="B460" s="141" t="s">
        <v>1165</v>
      </c>
      <c r="C460" s="142" t="s">
        <v>903</v>
      </c>
      <c r="D460" s="143">
        <v>5189000</v>
      </c>
      <c r="E460" s="143">
        <v>5189000</v>
      </c>
      <c r="F460" s="144" t="s">
        <v>1454</v>
      </c>
      <c r="G460" s="145"/>
    </row>
    <row r="461" spans="1:7" s="202" customFormat="1" ht="45.75" x14ac:dyDescent="0.25">
      <c r="A461" s="196" t="s">
        <v>1498</v>
      </c>
      <c r="B461" s="197" t="s">
        <v>1165</v>
      </c>
      <c r="C461" s="198" t="s">
        <v>1499</v>
      </c>
      <c r="D461" s="199">
        <v>2227081</v>
      </c>
      <c r="E461" s="199">
        <v>2227081</v>
      </c>
      <c r="F461" s="200" t="s">
        <v>1454</v>
      </c>
      <c r="G461" s="201"/>
    </row>
    <row r="462" spans="1:7" ht="23.25" x14ac:dyDescent="0.25">
      <c r="A462" s="140" t="s">
        <v>1192</v>
      </c>
      <c r="B462" s="141" t="s">
        <v>1165</v>
      </c>
      <c r="C462" s="142" t="s">
        <v>1500</v>
      </c>
      <c r="D462" s="143">
        <v>300000</v>
      </c>
      <c r="E462" s="143">
        <v>300000</v>
      </c>
      <c r="F462" s="144" t="s">
        <v>1454</v>
      </c>
      <c r="G462" s="145"/>
    </row>
    <row r="463" spans="1:7" ht="23.25" x14ac:dyDescent="0.25">
      <c r="A463" s="140" t="s">
        <v>1194</v>
      </c>
      <c r="B463" s="141" t="s">
        <v>1165</v>
      </c>
      <c r="C463" s="142" t="s">
        <v>1501</v>
      </c>
      <c r="D463" s="143">
        <v>300000</v>
      </c>
      <c r="E463" s="143">
        <v>300000</v>
      </c>
      <c r="F463" s="144" t="s">
        <v>1454</v>
      </c>
      <c r="G463" s="145"/>
    </row>
    <row r="464" spans="1:7" ht="22.5" x14ac:dyDescent="0.25">
      <c r="A464" s="164" t="s">
        <v>24</v>
      </c>
      <c r="B464" s="141" t="s">
        <v>1165</v>
      </c>
      <c r="C464" s="142" t="s">
        <v>1502</v>
      </c>
      <c r="D464" s="143">
        <v>300000</v>
      </c>
      <c r="E464" s="143">
        <v>300000</v>
      </c>
      <c r="F464" s="144" t="s">
        <v>1454</v>
      </c>
      <c r="G464" s="145"/>
    </row>
    <row r="465" spans="1:7" ht="23.25" x14ac:dyDescent="0.25">
      <c r="A465" s="140" t="s">
        <v>211</v>
      </c>
      <c r="B465" s="141" t="s">
        <v>1165</v>
      </c>
      <c r="C465" s="142" t="s">
        <v>1503</v>
      </c>
      <c r="D465" s="143">
        <v>1927081</v>
      </c>
      <c r="E465" s="143">
        <v>1927081</v>
      </c>
      <c r="F465" s="144" t="s">
        <v>1454</v>
      </c>
      <c r="G465" s="145"/>
    </row>
    <row r="466" spans="1:7" x14ac:dyDescent="0.25">
      <c r="A466" s="140" t="s">
        <v>213</v>
      </c>
      <c r="B466" s="141" t="s">
        <v>1165</v>
      </c>
      <c r="C466" s="142" t="s">
        <v>1504</v>
      </c>
      <c r="D466" s="143">
        <v>1927081</v>
      </c>
      <c r="E466" s="143">
        <v>1927081</v>
      </c>
      <c r="F466" s="144" t="s">
        <v>1454</v>
      </c>
      <c r="G466" s="145"/>
    </row>
    <row r="467" spans="1:7" x14ac:dyDescent="0.25">
      <c r="A467" s="140" t="s">
        <v>610</v>
      </c>
      <c r="B467" s="141" t="s">
        <v>1165</v>
      </c>
      <c r="C467" s="142" t="s">
        <v>1505</v>
      </c>
      <c r="D467" s="143">
        <v>1927081</v>
      </c>
      <c r="E467" s="143">
        <v>1927081</v>
      </c>
      <c r="F467" s="144" t="s">
        <v>1454</v>
      </c>
      <c r="G467" s="145"/>
    </row>
    <row r="468" spans="1:7" ht="23.25" x14ac:dyDescent="0.25">
      <c r="A468" s="155" t="s">
        <v>69</v>
      </c>
      <c r="B468" s="141" t="s">
        <v>1165</v>
      </c>
      <c r="C468" s="142" t="s">
        <v>904</v>
      </c>
      <c r="D468" s="143">
        <v>303300</v>
      </c>
      <c r="E468" s="143">
        <v>300839.56</v>
      </c>
      <c r="F468" s="144">
        <v>2460.44</v>
      </c>
      <c r="G468" s="145"/>
    </row>
    <row r="469" spans="1:7" ht="23.25" x14ac:dyDescent="0.25">
      <c r="A469" s="155" t="s">
        <v>1192</v>
      </c>
      <c r="B469" s="141" t="s">
        <v>1165</v>
      </c>
      <c r="C469" s="142" t="s">
        <v>905</v>
      </c>
      <c r="D469" s="143">
        <v>105700</v>
      </c>
      <c r="E469" s="143">
        <v>103303.82</v>
      </c>
      <c r="F469" s="144">
        <v>2396.1799999999998</v>
      </c>
      <c r="G469" s="145"/>
    </row>
    <row r="470" spans="1:7" ht="23.25" x14ac:dyDescent="0.25">
      <c r="A470" s="155" t="s">
        <v>1194</v>
      </c>
      <c r="B470" s="141" t="s">
        <v>1165</v>
      </c>
      <c r="C470" s="142" t="s">
        <v>906</v>
      </c>
      <c r="D470" s="143">
        <v>105700</v>
      </c>
      <c r="E470" s="143">
        <v>103303.82</v>
      </c>
      <c r="F470" s="144">
        <v>2396.1799999999998</v>
      </c>
      <c r="G470" s="145"/>
    </row>
    <row r="471" spans="1:7" ht="23.25" x14ac:dyDescent="0.25">
      <c r="A471" s="155" t="s">
        <v>586</v>
      </c>
      <c r="B471" s="141" t="s">
        <v>1165</v>
      </c>
      <c r="C471" s="142" t="s">
        <v>907</v>
      </c>
      <c r="D471" s="143">
        <v>105700</v>
      </c>
      <c r="E471" s="143">
        <v>103303.82</v>
      </c>
      <c r="F471" s="144">
        <v>2396.1799999999998</v>
      </c>
      <c r="G471" s="145"/>
    </row>
    <row r="472" spans="1:7" ht="22.5" x14ac:dyDescent="0.25">
      <c r="A472" s="171" t="s">
        <v>211</v>
      </c>
      <c r="B472" s="141" t="s">
        <v>1165</v>
      </c>
      <c r="C472" s="142" t="s">
        <v>908</v>
      </c>
      <c r="D472" s="143">
        <v>197600</v>
      </c>
      <c r="E472" s="143">
        <v>197535.74</v>
      </c>
      <c r="F472" s="144">
        <v>64.260000000000005</v>
      </c>
      <c r="G472" s="145"/>
    </row>
    <row r="473" spans="1:7" x14ac:dyDescent="0.25">
      <c r="A473" s="155" t="s">
        <v>213</v>
      </c>
      <c r="B473" s="141" t="s">
        <v>1165</v>
      </c>
      <c r="C473" s="142" t="s">
        <v>909</v>
      </c>
      <c r="D473" s="143">
        <v>197600</v>
      </c>
      <c r="E473" s="143">
        <v>197535.74</v>
      </c>
      <c r="F473" s="144">
        <v>64.260000000000005</v>
      </c>
      <c r="G473" s="145"/>
    </row>
    <row r="474" spans="1:7" x14ac:dyDescent="0.25">
      <c r="A474" s="155" t="s">
        <v>610</v>
      </c>
      <c r="B474" s="141" t="s">
        <v>1165</v>
      </c>
      <c r="C474" s="142" t="s">
        <v>910</v>
      </c>
      <c r="D474" s="143">
        <v>197600</v>
      </c>
      <c r="E474" s="143">
        <v>197535.74</v>
      </c>
      <c r="F474" s="144">
        <v>64.260000000000005</v>
      </c>
      <c r="G474" s="145"/>
    </row>
    <row r="475" spans="1:7" ht="34.5" x14ac:dyDescent="0.25">
      <c r="A475" s="155" t="s">
        <v>70</v>
      </c>
      <c r="B475" s="141" t="s">
        <v>1165</v>
      </c>
      <c r="C475" s="142" t="s">
        <v>911</v>
      </c>
      <c r="D475" s="143">
        <v>100000</v>
      </c>
      <c r="E475" s="143">
        <v>99999</v>
      </c>
      <c r="F475" s="144">
        <v>1</v>
      </c>
      <c r="G475" s="145"/>
    </row>
    <row r="476" spans="1:7" ht="34.5" x14ac:dyDescent="0.25">
      <c r="A476" s="155" t="s">
        <v>71</v>
      </c>
      <c r="B476" s="141" t="s">
        <v>1165</v>
      </c>
      <c r="C476" s="142" t="s">
        <v>912</v>
      </c>
      <c r="D476" s="143">
        <v>100000</v>
      </c>
      <c r="E476" s="143">
        <v>99999</v>
      </c>
      <c r="F476" s="144">
        <v>1</v>
      </c>
      <c r="G476" s="145"/>
    </row>
    <row r="477" spans="1:7" ht="23.25" x14ac:dyDescent="0.25">
      <c r="A477" s="155" t="s">
        <v>1192</v>
      </c>
      <c r="B477" s="141" t="s">
        <v>1165</v>
      </c>
      <c r="C477" s="142" t="s">
        <v>913</v>
      </c>
      <c r="D477" s="143">
        <v>100000</v>
      </c>
      <c r="E477" s="143">
        <v>99999</v>
      </c>
      <c r="F477" s="144">
        <v>1</v>
      </c>
      <c r="G477" s="145"/>
    </row>
    <row r="478" spans="1:7" ht="23.25" x14ac:dyDescent="0.25">
      <c r="A478" s="155" t="s">
        <v>1194</v>
      </c>
      <c r="B478" s="141" t="s">
        <v>1165</v>
      </c>
      <c r="C478" s="142" t="s">
        <v>914</v>
      </c>
      <c r="D478" s="143">
        <v>100000</v>
      </c>
      <c r="E478" s="143">
        <v>99999</v>
      </c>
      <c r="F478" s="144">
        <v>1</v>
      </c>
      <c r="G478" s="145"/>
    </row>
    <row r="479" spans="1:7" ht="23.25" x14ac:dyDescent="0.25">
      <c r="A479" s="165" t="s">
        <v>24</v>
      </c>
      <c r="B479" s="141" t="s">
        <v>1165</v>
      </c>
      <c r="C479" s="142" t="s">
        <v>915</v>
      </c>
      <c r="D479" s="143">
        <v>100000</v>
      </c>
      <c r="E479" s="143">
        <v>99999</v>
      </c>
      <c r="F479" s="144">
        <v>1</v>
      </c>
      <c r="G479" s="145"/>
    </row>
    <row r="480" spans="1:7" s="202" customFormat="1" ht="23.25" x14ac:dyDescent="0.25">
      <c r="A480" s="207" t="s">
        <v>78</v>
      </c>
      <c r="B480" s="197" t="s">
        <v>1165</v>
      </c>
      <c r="C480" s="198" t="s">
        <v>1506</v>
      </c>
      <c r="D480" s="199">
        <v>725735</v>
      </c>
      <c r="E480" s="199" t="s">
        <v>1454</v>
      </c>
      <c r="F480" s="200">
        <v>725735</v>
      </c>
      <c r="G480" s="201"/>
    </row>
    <row r="481" spans="1:7" s="202" customFormat="1" ht="45.75" x14ac:dyDescent="0.25">
      <c r="A481" s="196" t="s">
        <v>1507</v>
      </c>
      <c r="B481" s="197" t="s">
        <v>1165</v>
      </c>
      <c r="C481" s="198" t="s">
        <v>1508</v>
      </c>
      <c r="D481" s="199">
        <v>725735</v>
      </c>
      <c r="E481" s="199" t="s">
        <v>1454</v>
      </c>
      <c r="F481" s="200">
        <v>725735</v>
      </c>
      <c r="G481" s="201"/>
    </row>
    <row r="482" spans="1:7" ht="45.75" x14ac:dyDescent="0.25">
      <c r="A482" s="140" t="s">
        <v>1174</v>
      </c>
      <c r="B482" s="141" t="s">
        <v>1165</v>
      </c>
      <c r="C482" s="142" t="s">
        <v>1509</v>
      </c>
      <c r="D482" s="143">
        <v>725735</v>
      </c>
      <c r="E482" s="143" t="s">
        <v>1454</v>
      </c>
      <c r="F482" s="144">
        <v>725735</v>
      </c>
      <c r="G482" s="145"/>
    </row>
    <row r="483" spans="1:7" x14ac:dyDescent="0.25">
      <c r="A483" s="140" t="s">
        <v>282</v>
      </c>
      <c r="B483" s="141" t="s">
        <v>1165</v>
      </c>
      <c r="C483" s="142" t="s">
        <v>1510</v>
      </c>
      <c r="D483" s="143">
        <v>725735</v>
      </c>
      <c r="E483" s="143" t="s">
        <v>1454</v>
      </c>
      <c r="F483" s="144">
        <v>725735</v>
      </c>
      <c r="G483" s="145"/>
    </row>
    <row r="484" spans="1:7" ht="23.25" x14ac:dyDescent="0.25">
      <c r="A484" s="140" t="s">
        <v>1339</v>
      </c>
      <c r="B484" s="141" t="s">
        <v>1165</v>
      </c>
      <c r="C484" s="142" t="s">
        <v>1511</v>
      </c>
      <c r="D484" s="143">
        <v>725735</v>
      </c>
      <c r="E484" s="143" t="s">
        <v>1454</v>
      </c>
      <c r="F484" s="144">
        <v>725735</v>
      </c>
      <c r="G484" s="145"/>
    </row>
    <row r="485" spans="1:7" x14ac:dyDescent="0.25">
      <c r="A485" s="155" t="s">
        <v>916</v>
      </c>
      <c r="B485" s="141" t="s">
        <v>1165</v>
      </c>
      <c r="C485" s="142" t="s">
        <v>917</v>
      </c>
      <c r="D485" s="143">
        <v>20172300</v>
      </c>
      <c r="E485" s="143">
        <v>20172300</v>
      </c>
      <c r="F485" s="144" t="s">
        <v>1454</v>
      </c>
      <c r="G485" s="145"/>
    </row>
    <row r="486" spans="1:7" ht="23.25" x14ac:dyDescent="0.25">
      <c r="A486" s="155" t="s">
        <v>64</v>
      </c>
      <c r="B486" s="141" t="s">
        <v>1165</v>
      </c>
      <c r="C486" s="142" t="s">
        <v>918</v>
      </c>
      <c r="D486" s="143">
        <v>20172300</v>
      </c>
      <c r="E486" s="143">
        <v>20172300</v>
      </c>
      <c r="F486" s="144" t="s">
        <v>1454</v>
      </c>
      <c r="G486" s="145"/>
    </row>
    <row r="487" spans="1:7" ht="34.5" x14ac:dyDescent="0.25">
      <c r="A487" s="155" t="s">
        <v>72</v>
      </c>
      <c r="B487" s="141" t="s">
        <v>1165</v>
      </c>
      <c r="C487" s="142" t="s">
        <v>73</v>
      </c>
      <c r="D487" s="143">
        <v>20172300</v>
      </c>
      <c r="E487" s="143">
        <v>20172300</v>
      </c>
      <c r="F487" s="144" t="s">
        <v>1454</v>
      </c>
      <c r="G487" s="145"/>
    </row>
    <row r="488" spans="1:7" ht="23.25" x14ac:dyDescent="0.25">
      <c r="A488" s="155" t="s">
        <v>39</v>
      </c>
      <c r="B488" s="141" t="s">
        <v>1165</v>
      </c>
      <c r="C488" s="142" t="s">
        <v>919</v>
      </c>
      <c r="D488" s="143">
        <v>19407900</v>
      </c>
      <c r="E488" s="143">
        <v>19407900</v>
      </c>
      <c r="F488" s="144" t="s">
        <v>1454</v>
      </c>
      <c r="G488" s="145"/>
    </row>
    <row r="489" spans="1:7" ht="23.25" x14ac:dyDescent="0.25">
      <c r="A489" s="155" t="s">
        <v>211</v>
      </c>
      <c r="B489" s="141" t="s">
        <v>1165</v>
      </c>
      <c r="C489" s="142" t="s">
        <v>920</v>
      </c>
      <c r="D489" s="143">
        <v>19407900</v>
      </c>
      <c r="E489" s="143">
        <v>19407900</v>
      </c>
      <c r="F489" s="144" t="s">
        <v>1454</v>
      </c>
      <c r="G489" s="145"/>
    </row>
    <row r="490" spans="1:7" x14ac:dyDescent="0.25">
      <c r="A490" s="155" t="s">
        <v>213</v>
      </c>
      <c r="B490" s="141" t="s">
        <v>1165</v>
      </c>
      <c r="C490" s="142" t="s">
        <v>921</v>
      </c>
      <c r="D490" s="143">
        <v>19407900</v>
      </c>
      <c r="E490" s="143">
        <v>19407900</v>
      </c>
      <c r="F490" s="144" t="s">
        <v>1454</v>
      </c>
      <c r="G490" s="145"/>
    </row>
    <row r="491" spans="1:7" ht="45" x14ac:dyDescent="0.25">
      <c r="A491" s="171" t="s">
        <v>215</v>
      </c>
      <c r="B491" s="141" t="s">
        <v>1165</v>
      </c>
      <c r="C491" s="142" t="s">
        <v>922</v>
      </c>
      <c r="D491" s="143">
        <v>19407900</v>
      </c>
      <c r="E491" s="143">
        <v>19407900</v>
      </c>
      <c r="F491" s="144" t="s">
        <v>1454</v>
      </c>
      <c r="G491" s="145"/>
    </row>
    <row r="492" spans="1:7" x14ac:dyDescent="0.25">
      <c r="A492" s="171" t="s">
        <v>61</v>
      </c>
      <c r="B492" s="141" t="s">
        <v>1165</v>
      </c>
      <c r="C492" s="142" t="s">
        <v>923</v>
      </c>
      <c r="D492" s="143">
        <v>694400</v>
      </c>
      <c r="E492" s="143">
        <v>694400</v>
      </c>
      <c r="F492" s="144" t="s">
        <v>1454</v>
      </c>
      <c r="G492" s="145"/>
    </row>
    <row r="493" spans="1:7" ht="23.25" x14ac:dyDescent="0.25">
      <c r="A493" s="155" t="s">
        <v>211</v>
      </c>
      <c r="B493" s="141" t="s">
        <v>1165</v>
      </c>
      <c r="C493" s="142" t="s">
        <v>924</v>
      </c>
      <c r="D493" s="143">
        <v>694400</v>
      </c>
      <c r="E493" s="143">
        <v>694400</v>
      </c>
      <c r="F493" s="144" t="s">
        <v>1454</v>
      </c>
      <c r="G493" s="145"/>
    </row>
    <row r="494" spans="1:7" x14ac:dyDescent="0.25">
      <c r="A494" s="155" t="s">
        <v>213</v>
      </c>
      <c r="B494" s="141" t="s">
        <v>1165</v>
      </c>
      <c r="C494" s="142" t="s">
        <v>925</v>
      </c>
      <c r="D494" s="143">
        <v>694400</v>
      </c>
      <c r="E494" s="143">
        <v>694400</v>
      </c>
      <c r="F494" s="144" t="s">
        <v>1454</v>
      </c>
      <c r="G494" s="145"/>
    </row>
    <row r="495" spans="1:7" x14ac:dyDescent="0.25">
      <c r="A495" s="155" t="s">
        <v>610</v>
      </c>
      <c r="B495" s="141" t="s">
        <v>1165</v>
      </c>
      <c r="C495" s="142" t="s">
        <v>926</v>
      </c>
      <c r="D495" s="143">
        <v>694400</v>
      </c>
      <c r="E495" s="143">
        <v>694400</v>
      </c>
      <c r="F495" s="144" t="s">
        <v>1454</v>
      </c>
      <c r="G495" s="145"/>
    </row>
    <row r="496" spans="1:7" ht="23.25" x14ac:dyDescent="0.25">
      <c r="A496" s="155" t="s">
        <v>74</v>
      </c>
      <c r="B496" s="141" t="s">
        <v>1165</v>
      </c>
      <c r="C496" s="142" t="s">
        <v>927</v>
      </c>
      <c r="D496" s="143">
        <v>70000</v>
      </c>
      <c r="E496" s="143">
        <v>70000</v>
      </c>
      <c r="F496" s="144" t="s">
        <v>1454</v>
      </c>
      <c r="G496" s="145"/>
    </row>
    <row r="497" spans="1:7" ht="22.5" x14ac:dyDescent="0.25">
      <c r="A497" s="171" t="s">
        <v>211</v>
      </c>
      <c r="B497" s="141" t="s">
        <v>1165</v>
      </c>
      <c r="C497" s="142" t="s">
        <v>928</v>
      </c>
      <c r="D497" s="143">
        <v>70000</v>
      </c>
      <c r="E497" s="143">
        <v>70000</v>
      </c>
      <c r="F497" s="144" t="s">
        <v>1454</v>
      </c>
      <c r="G497" s="145"/>
    </row>
    <row r="498" spans="1:7" x14ac:dyDescent="0.25">
      <c r="A498" s="165" t="s">
        <v>213</v>
      </c>
      <c r="B498" s="141" t="s">
        <v>1165</v>
      </c>
      <c r="C498" s="142" t="s">
        <v>929</v>
      </c>
      <c r="D498" s="143">
        <v>70000</v>
      </c>
      <c r="E498" s="143">
        <v>70000</v>
      </c>
      <c r="F498" s="144" t="s">
        <v>1454</v>
      </c>
      <c r="G498" s="145"/>
    </row>
    <row r="499" spans="1:7" x14ac:dyDescent="0.25">
      <c r="A499" s="162" t="s">
        <v>610</v>
      </c>
      <c r="B499" s="141" t="s">
        <v>1165</v>
      </c>
      <c r="C499" s="142" t="s">
        <v>930</v>
      </c>
      <c r="D499" s="143">
        <v>70000</v>
      </c>
      <c r="E499" s="143">
        <v>70000</v>
      </c>
      <c r="F499" s="144" t="s">
        <v>1454</v>
      </c>
      <c r="G499" s="145"/>
    </row>
    <row r="500" spans="1:7" x14ac:dyDescent="0.25">
      <c r="A500" s="155" t="s">
        <v>42</v>
      </c>
      <c r="B500" s="141" t="s">
        <v>1165</v>
      </c>
      <c r="C500" s="142" t="s">
        <v>931</v>
      </c>
      <c r="D500" s="143">
        <v>2455792</v>
      </c>
      <c r="E500" s="143">
        <v>2455607.52</v>
      </c>
      <c r="F500" s="144">
        <v>184.48</v>
      </c>
      <c r="G500" s="145"/>
    </row>
    <row r="501" spans="1:7" ht="23.25" x14ac:dyDescent="0.25">
      <c r="A501" s="155" t="s">
        <v>64</v>
      </c>
      <c r="B501" s="141" t="s">
        <v>1165</v>
      </c>
      <c r="C501" s="142" t="s">
        <v>932</v>
      </c>
      <c r="D501" s="143">
        <v>2455792</v>
      </c>
      <c r="E501" s="143">
        <v>2455607.52</v>
      </c>
      <c r="F501" s="144">
        <v>184.48</v>
      </c>
      <c r="G501" s="145"/>
    </row>
    <row r="502" spans="1:7" ht="34.5" x14ac:dyDescent="0.25">
      <c r="A502" s="155" t="s">
        <v>72</v>
      </c>
      <c r="B502" s="141" t="s">
        <v>1165</v>
      </c>
      <c r="C502" s="142" t="s">
        <v>75</v>
      </c>
      <c r="D502" s="143">
        <v>2455792</v>
      </c>
      <c r="E502" s="143">
        <v>2455607.52</v>
      </c>
      <c r="F502" s="144">
        <v>184.48</v>
      </c>
      <c r="G502" s="145"/>
    </row>
    <row r="503" spans="1:7" ht="22.5" x14ac:dyDescent="0.25">
      <c r="A503" s="171" t="s">
        <v>76</v>
      </c>
      <c r="B503" s="141" t="s">
        <v>1165</v>
      </c>
      <c r="C503" s="142" t="s">
        <v>933</v>
      </c>
      <c r="D503" s="143">
        <v>709300</v>
      </c>
      <c r="E503" s="143">
        <v>709115.52</v>
      </c>
      <c r="F503" s="144">
        <v>184.48</v>
      </c>
      <c r="G503" s="145"/>
    </row>
    <row r="504" spans="1:7" ht="45.75" x14ac:dyDescent="0.25">
      <c r="A504" s="155" t="s">
        <v>1174</v>
      </c>
      <c r="B504" s="141" t="s">
        <v>1165</v>
      </c>
      <c r="C504" s="142" t="s">
        <v>934</v>
      </c>
      <c r="D504" s="143">
        <v>70650</v>
      </c>
      <c r="E504" s="143">
        <v>70549.399999999994</v>
      </c>
      <c r="F504" s="144">
        <v>100.6</v>
      </c>
      <c r="G504" s="145"/>
    </row>
    <row r="505" spans="1:7" x14ac:dyDescent="0.25">
      <c r="A505" s="155" t="s">
        <v>282</v>
      </c>
      <c r="B505" s="141" t="s">
        <v>1165</v>
      </c>
      <c r="C505" s="142" t="s">
        <v>935</v>
      </c>
      <c r="D505" s="143">
        <v>70650</v>
      </c>
      <c r="E505" s="143">
        <v>70549.399999999994</v>
      </c>
      <c r="F505" s="144">
        <v>100.6</v>
      </c>
      <c r="G505" s="145"/>
    </row>
    <row r="506" spans="1:7" x14ac:dyDescent="0.25">
      <c r="A506" s="155" t="s">
        <v>284</v>
      </c>
      <c r="B506" s="141" t="s">
        <v>1165</v>
      </c>
      <c r="C506" s="142" t="s">
        <v>936</v>
      </c>
      <c r="D506" s="143">
        <v>54200</v>
      </c>
      <c r="E506" s="143">
        <v>54185.38</v>
      </c>
      <c r="F506" s="144">
        <v>14.62</v>
      </c>
      <c r="G506" s="145"/>
    </row>
    <row r="507" spans="1:7" ht="34.5" x14ac:dyDescent="0.25">
      <c r="A507" s="165" t="s">
        <v>286</v>
      </c>
      <c r="B507" s="141" t="s">
        <v>1165</v>
      </c>
      <c r="C507" s="142" t="s">
        <v>937</v>
      </c>
      <c r="D507" s="143">
        <v>16450</v>
      </c>
      <c r="E507" s="143">
        <v>16364.02</v>
      </c>
      <c r="F507" s="144">
        <v>85.98</v>
      </c>
      <c r="G507" s="145"/>
    </row>
    <row r="508" spans="1:7" ht="23.25" x14ac:dyDescent="0.25">
      <c r="A508" s="155" t="s">
        <v>1192</v>
      </c>
      <c r="B508" s="141" t="s">
        <v>1165</v>
      </c>
      <c r="C508" s="142" t="s">
        <v>938</v>
      </c>
      <c r="D508" s="143">
        <v>100000</v>
      </c>
      <c r="E508" s="143">
        <v>100000</v>
      </c>
      <c r="F508" s="144" t="s">
        <v>1454</v>
      </c>
      <c r="G508" s="145"/>
    </row>
    <row r="509" spans="1:7" ht="23.25" x14ac:dyDescent="0.25">
      <c r="A509" s="155" t="s">
        <v>1194</v>
      </c>
      <c r="B509" s="141" t="s">
        <v>1165</v>
      </c>
      <c r="C509" s="142" t="s">
        <v>939</v>
      </c>
      <c r="D509" s="143">
        <v>100000</v>
      </c>
      <c r="E509" s="143">
        <v>100000</v>
      </c>
      <c r="F509" s="144" t="s">
        <v>1454</v>
      </c>
      <c r="G509" s="145"/>
    </row>
    <row r="510" spans="1:7" ht="23.25" x14ac:dyDescent="0.25">
      <c r="A510" s="155" t="s">
        <v>24</v>
      </c>
      <c r="B510" s="141" t="s">
        <v>1165</v>
      </c>
      <c r="C510" s="142" t="s">
        <v>940</v>
      </c>
      <c r="D510" s="143">
        <v>100000</v>
      </c>
      <c r="E510" s="143">
        <v>100000</v>
      </c>
      <c r="F510" s="144" t="s">
        <v>1454</v>
      </c>
      <c r="G510" s="145"/>
    </row>
    <row r="511" spans="1:7" ht="23.25" x14ac:dyDescent="0.25">
      <c r="A511" s="155" t="s">
        <v>211</v>
      </c>
      <c r="B511" s="141" t="s">
        <v>1165</v>
      </c>
      <c r="C511" s="142" t="s">
        <v>941</v>
      </c>
      <c r="D511" s="143">
        <v>538650</v>
      </c>
      <c r="E511" s="143">
        <v>538566.12</v>
      </c>
      <c r="F511" s="144">
        <v>83.88</v>
      </c>
      <c r="G511" s="145"/>
    </row>
    <row r="512" spans="1:7" x14ac:dyDescent="0.25">
      <c r="A512" s="171" t="s">
        <v>213</v>
      </c>
      <c r="B512" s="141" t="s">
        <v>1165</v>
      </c>
      <c r="C512" s="142" t="s">
        <v>942</v>
      </c>
      <c r="D512" s="143">
        <v>538650</v>
      </c>
      <c r="E512" s="143">
        <v>538566.12</v>
      </c>
      <c r="F512" s="144">
        <v>83.88</v>
      </c>
      <c r="G512" s="145"/>
    </row>
    <row r="513" spans="1:7" x14ac:dyDescent="0.25">
      <c r="A513" s="165" t="s">
        <v>610</v>
      </c>
      <c r="B513" s="141" t="s">
        <v>1165</v>
      </c>
      <c r="C513" s="142" t="s">
        <v>943</v>
      </c>
      <c r="D513" s="143">
        <v>538650</v>
      </c>
      <c r="E513" s="143">
        <v>538566.12</v>
      </c>
      <c r="F513" s="144">
        <v>83.88</v>
      </c>
      <c r="G513" s="145"/>
    </row>
    <row r="514" spans="1:7" ht="23.25" x14ac:dyDescent="0.25">
      <c r="A514" s="165" t="s">
        <v>77</v>
      </c>
      <c r="B514" s="141" t="s">
        <v>1165</v>
      </c>
      <c r="C514" s="142" t="s">
        <v>944</v>
      </c>
      <c r="D514" s="143">
        <v>1746492</v>
      </c>
      <c r="E514" s="143">
        <v>1746492</v>
      </c>
      <c r="F514" s="144" t="s">
        <v>1454</v>
      </c>
      <c r="G514" s="145"/>
    </row>
    <row r="515" spans="1:7" ht="23.25" x14ac:dyDescent="0.25">
      <c r="A515" s="155" t="s">
        <v>1192</v>
      </c>
      <c r="B515" s="141" t="s">
        <v>1165</v>
      </c>
      <c r="C515" s="142" t="s">
        <v>945</v>
      </c>
      <c r="D515" s="143">
        <v>287774.25</v>
      </c>
      <c r="E515" s="143">
        <v>287774.25</v>
      </c>
      <c r="F515" s="144" t="s">
        <v>1454</v>
      </c>
      <c r="G515" s="145"/>
    </row>
    <row r="516" spans="1:7" ht="23.25" x14ac:dyDescent="0.25">
      <c r="A516" s="155" t="s">
        <v>1194</v>
      </c>
      <c r="B516" s="141" t="s">
        <v>1165</v>
      </c>
      <c r="C516" s="142" t="s">
        <v>946</v>
      </c>
      <c r="D516" s="143">
        <v>287774.25</v>
      </c>
      <c r="E516" s="143">
        <v>287774.25</v>
      </c>
      <c r="F516" s="144" t="s">
        <v>1454</v>
      </c>
      <c r="G516" s="145"/>
    </row>
    <row r="517" spans="1:7" ht="23.25" x14ac:dyDescent="0.25">
      <c r="A517" s="155" t="s">
        <v>24</v>
      </c>
      <c r="B517" s="141" t="s">
        <v>1165</v>
      </c>
      <c r="C517" s="142" t="s">
        <v>947</v>
      </c>
      <c r="D517" s="143">
        <v>287774.25</v>
      </c>
      <c r="E517" s="143">
        <v>287774.25</v>
      </c>
      <c r="F517" s="144" t="s">
        <v>1454</v>
      </c>
      <c r="G517" s="145"/>
    </row>
    <row r="518" spans="1:7" ht="23.25" x14ac:dyDescent="0.25">
      <c r="A518" s="140" t="s">
        <v>211</v>
      </c>
      <c r="B518" s="141" t="s">
        <v>1165</v>
      </c>
      <c r="C518" s="142" t="s">
        <v>949</v>
      </c>
      <c r="D518" s="143">
        <v>1458717.75</v>
      </c>
      <c r="E518" s="143">
        <v>1458717.75</v>
      </c>
      <c r="F518" s="144" t="s">
        <v>1454</v>
      </c>
      <c r="G518" s="145"/>
    </row>
    <row r="519" spans="1:7" x14ac:dyDescent="0.25">
      <c r="A519" s="140" t="s">
        <v>213</v>
      </c>
      <c r="B519" s="141" t="s">
        <v>1165</v>
      </c>
      <c r="C519" s="142" t="s">
        <v>950</v>
      </c>
      <c r="D519" s="143">
        <v>1458717.75</v>
      </c>
      <c r="E519" s="143">
        <v>1458717.75</v>
      </c>
      <c r="F519" s="144" t="s">
        <v>1454</v>
      </c>
      <c r="G519" s="145"/>
    </row>
    <row r="520" spans="1:7" x14ac:dyDescent="0.25">
      <c r="A520" s="140" t="s">
        <v>610</v>
      </c>
      <c r="B520" s="141" t="s">
        <v>1165</v>
      </c>
      <c r="C520" s="142" t="s">
        <v>951</v>
      </c>
      <c r="D520" s="143">
        <v>1458717.75</v>
      </c>
      <c r="E520" s="143">
        <v>1458717.75</v>
      </c>
      <c r="F520" s="144" t="s">
        <v>1454</v>
      </c>
      <c r="G520" s="145"/>
    </row>
    <row r="521" spans="1:7" x14ac:dyDescent="0.25">
      <c r="A521" s="155" t="s">
        <v>952</v>
      </c>
      <c r="B521" s="141" t="s">
        <v>1165</v>
      </c>
      <c r="C521" s="142" t="s">
        <v>953</v>
      </c>
      <c r="D521" s="143">
        <v>16933850</v>
      </c>
      <c r="E521" s="143">
        <v>16930805</v>
      </c>
      <c r="F521" s="144">
        <v>3045</v>
      </c>
      <c r="G521" s="145"/>
    </row>
    <row r="522" spans="1:7" ht="23.25" x14ac:dyDescent="0.25">
      <c r="A522" s="165" t="s">
        <v>64</v>
      </c>
      <c r="B522" s="141" t="s">
        <v>1165</v>
      </c>
      <c r="C522" s="142" t="s">
        <v>954</v>
      </c>
      <c r="D522" s="143">
        <v>16829600</v>
      </c>
      <c r="E522" s="143">
        <v>16826565</v>
      </c>
      <c r="F522" s="144">
        <v>3035</v>
      </c>
      <c r="G522" s="145"/>
    </row>
    <row r="523" spans="1:7" ht="23.25" x14ac:dyDescent="0.25">
      <c r="A523" s="155" t="s">
        <v>78</v>
      </c>
      <c r="B523" s="141" t="s">
        <v>1165</v>
      </c>
      <c r="C523" s="142" t="s">
        <v>79</v>
      </c>
      <c r="D523" s="143">
        <v>16829600</v>
      </c>
      <c r="E523" s="143">
        <v>16826565</v>
      </c>
      <c r="F523" s="144">
        <v>3035</v>
      </c>
      <c r="G523" s="145"/>
    </row>
    <row r="524" spans="1:7" ht="23.25" x14ac:dyDescent="0.25">
      <c r="A524" s="155" t="s">
        <v>23</v>
      </c>
      <c r="B524" s="141" t="s">
        <v>1165</v>
      </c>
      <c r="C524" s="142" t="s">
        <v>955</v>
      </c>
      <c r="D524" s="143">
        <v>1602000</v>
      </c>
      <c r="E524" s="143">
        <v>1602000</v>
      </c>
      <c r="F524" s="144" t="s">
        <v>1454</v>
      </c>
      <c r="G524" s="145"/>
    </row>
    <row r="525" spans="1:7" ht="45.75" x14ac:dyDescent="0.25">
      <c r="A525" s="155" t="s">
        <v>1174</v>
      </c>
      <c r="B525" s="141" t="s">
        <v>1165</v>
      </c>
      <c r="C525" s="142" t="s">
        <v>956</v>
      </c>
      <c r="D525" s="143">
        <v>1602000</v>
      </c>
      <c r="E525" s="143">
        <v>1602000</v>
      </c>
      <c r="F525" s="144" t="s">
        <v>1454</v>
      </c>
      <c r="G525" s="145"/>
    </row>
    <row r="526" spans="1:7" ht="23.25" x14ac:dyDescent="0.25">
      <c r="A526" s="155" t="s">
        <v>1176</v>
      </c>
      <c r="B526" s="141" t="s">
        <v>1165</v>
      </c>
      <c r="C526" s="142" t="s">
        <v>957</v>
      </c>
      <c r="D526" s="143">
        <v>1602000</v>
      </c>
      <c r="E526" s="143">
        <v>1602000</v>
      </c>
      <c r="F526" s="144" t="s">
        <v>1454</v>
      </c>
      <c r="G526" s="145"/>
    </row>
    <row r="527" spans="1:7" x14ac:dyDescent="0.25">
      <c r="A527" s="155" t="s">
        <v>1178</v>
      </c>
      <c r="B527" s="141" t="s">
        <v>1165</v>
      </c>
      <c r="C527" s="142" t="s">
        <v>958</v>
      </c>
      <c r="D527" s="143">
        <v>1230000</v>
      </c>
      <c r="E527" s="143">
        <v>1230000</v>
      </c>
      <c r="F527" s="144" t="s">
        <v>1454</v>
      </c>
      <c r="G527" s="145"/>
    </row>
    <row r="528" spans="1:7" ht="34.5" x14ac:dyDescent="0.25">
      <c r="A528" s="155" t="s">
        <v>1181</v>
      </c>
      <c r="B528" s="141" t="s">
        <v>1165</v>
      </c>
      <c r="C528" s="142" t="s">
        <v>959</v>
      </c>
      <c r="D528" s="143">
        <v>372000</v>
      </c>
      <c r="E528" s="143">
        <v>372000</v>
      </c>
      <c r="F528" s="144" t="s">
        <v>1454</v>
      </c>
      <c r="G528" s="145"/>
    </row>
    <row r="529" spans="1:7" ht="23.25" x14ac:dyDescent="0.25">
      <c r="A529" s="155" t="s">
        <v>39</v>
      </c>
      <c r="B529" s="141" t="s">
        <v>1165</v>
      </c>
      <c r="C529" s="142" t="s">
        <v>960</v>
      </c>
      <c r="D529" s="143">
        <v>15227600</v>
      </c>
      <c r="E529" s="143">
        <v>15224565</v>
      </c>
      <c r="F529" s="144">
        <v>3035</v>
      </c>
      <c r="G529" s="145"/>
    </row>
    <row r="530" spans="1:7" ht="45.75" x14ac:dyDescent="0.25">
      <c r="A530" s="155" t="s">
        <v>1174</v>
      </c>
      <c r="B530" s="141" t="s">
        <v>1165</v>
      </c>
      <c r="C530" s="142" t="s">
        <v>961</v>
      </c>
      <c r="D530" s="143">
        <v>10741000</v>
      </c>
      <c r="E530" s="143">
        <v>10741000</v>
      </c>
      <c r="F530" s="144" t="s">
        <v>1454</v>
      </c>
      <c r="G530" s="145"/>
    </row>
    <row r="531" spans="1:7" x14ac:dyDescent="0.25">
      <c r="A531" s="155" t="s">
        <v>282</v>
      </c>
      <c r="B531" s="141" t="s">
        <v>1165</v>
      </c>
      <c r="C531" s="142" t="s">
        <v>962</v>
      </c>
      <c r="D531" s="143">
        <v>10741000</v>
      </c>
      <c r="E531" s="143">
        <v>10741000</v>
      </c>
      <c r="F531" s="144" t="s">
        <v>1454</v>
      </c>
      <c r="G531" s="145"/>
    </row>
    <row r="532" spans="1:7" x14ac:dyDescent="0.25">
      <c r="A532" s="155" t="s">
        <v>284</v>
      </c>
      <c r="B532" s="141" t="s">
        <v>1165</v>
      </c>
      <c r="C532" s="142" t="s">
        <v>963</v>
      </c>
      <c r="D532" s="143">
        <v>8311761.8399999999</v>
      </c>
      <c r="E532" s="143">
        <v>8311761.8399999999</v>
      </c>
      <c r="F532" s="144" t="s">
        <v>1454</v>
      </c>
      <c r="G532" s="145"/>
    </row>
    <row r="533" spans="1:7" ht="33.75" x14ac:dyDescent="0.25">
      <c r="A533" s="171" t="s">
        <v>286</v>
      </c>
      <c r="B533" s="141" t="s">
        <v>1165</v>
      </c>
      <c r="C533" s="142" t="s">
        <v>964</v>
      </c>
      <c r="D533" s="143">
        <v>2429238.16</v>
      </c>
      <c r="E533" s="143">
        <v>2429238.16</v>
      </c>
      <c r="F533" s="144" t="s">
        <v>1454</v>
      </c>
      <c r="G533" s="145"/>
    </row>
    <row r="534" spans="1:7" ht="23.25" x14ac:dyDescent="0.25">
      <c r="A534" s="165" t="s">
        <v>1192</v>
      </c>
      <c r="B534" s="141" t="s">
        <v>1165</v>
      </c>
      <c r="C534" s="142" t="s">
        <v>965</v>
      </c>
      <c r="D534" s="143">
        <v>4404600</v>
      </c>
      <c r="E534" s="143">
        <v>4404600</v>
      </c>
      <c r="F534" s="144" t="s">
        <v>1454</v>
      </c>
      <c r="G534" s="145"/>
    </row>
    <row r="535" spans="1:7" ht="23.25" x14ac:dyDescent="0.25">
      <c r="A535" s="165" t="s">
        <v>1194</v>
      </c>
      <c r="B535" s="141" t="s">
        <v>1165</v>
      </c>
      <c r="C535" s="142" t="s">
        <v>966</v>
      </c>
      <c r="D535" s="143">
        <v>4404600</v>
      </c>
      <c r="E535" s="143">
        <v>4404600</v>
      </c>
      <c r="F535" s="144" t="s">
        <v>1454</v>
      </c>
      <c r="G535" s="145"/>
    </row>
    <row r="536" spans="1:7" ht="23.25" x14ac:dyDescent="0.25">
      <c r="A536" s="155" t="s">
        <v>24</v>
      </c>
      <c r="B536" s="141" t="s">
        <v>1165</v>
      </c>
      <c r="C536" s="142" t="s">
        <v>967</v>
      </c>
      <c r="D536" s="143">
        <v>4404600</v>
      </c>
      <c r="E536" s="143">
        <v>4404600</v>
      </c>
      <c r="F536" s="144" t="s">
        <v>1454</v>
      </c>
      <c r="G536" s="145"/>
    </row>
    <row r="537" spans="1:7" x14ac:dyDescent="0.25">
      <c r="A537" s="155" t="s">
        <v>1198</v>
      </c>
      <c r="B537" s="141" t="s">
        <v>1165</v>
      </c>
      <c r="C537" s="142" t="s">
        <v>968</v>
      </c>
      <c r="D537" s="143">
        <v>82000</v>
      </c>
      <c r="E537" s="143">
        <v>78965</v>
      </c>
      <c r="F537" s="144">
        <v>3035</v>
      </c>
      <c r="G537" s="145"/>
    </row>
    <row r="538" spans="1:7" x14ac:dyDescent="0.25">
      <c r="A538" s="155" t="s">
        <v>1200</v>
      </c>
      <c r="B538" s="141" t="s">
        <v>1165</v>
      </c>
      <c r="C538" s="142" t="s">
        <v>969</v>
      </c>
      <c r="D538" s="143">
        <v>82000</v>
      </c>
      <c r="E538" s="143">
        <v>78965</v>
      </c>
      <c r="F538" s="144">
        <v>3035</v>
      </c>
      <c r="G538" s="145"/>
    </row>
    <row r="539" spans="1:7" x14ac:dyDescent="0.25">
      <c r="A539" s="164" t="s">
        <v>1202</v>
      </c>
      <c r="B539" s="141" t="s">
        <v>1165</v>
      </c>
      <c r="C539" s="142" t="s">
        <v>970</v>
      </c>
      <c r="D539" s="143">
        <v>57020.82</v>
      </c>
      <c r="E539" s="143">
        <v>57020.82</v>
      </c>
      <c r="F539" s="144" t="s">
        <v>1454</v>
      </c>
      <c r="G539" s="145"/>
    </row>
    <row r="540" spans="1:7" x14ac:dyDescent="0.25">
      <c r="A540" s="162" t="s">
        <v>1204</v>
      </c>
      <c r="B540" s="141" t="s">
        <v>1165</v>
      </c>
      <c r="C540" s="142" t="s">
        <v>971</v>
      </c>
      <c r="D540" s="143">
        <v>7719.71</v>
      </c>
      <c r="E540" s="143">
        <v>4684.71</v>
      </c>
      <c r="F540" s="144">
        <v>3035</v>
      </c>
      <c r="G540" s="145"/>
    </row>
    <row r="541" spans="1:7" x14ac:dyDescent="0.25">
      <c r="A541" s="155" t="s">
        <v>1206</v>
      </c>
      <c r="B541" s="141" t="s">
        <v>1165</v>
      </c>
      <c r="C541" s="142" t="s">
        <v>972</v>
      </c>
      <c r="D541" s="143">
        <v>17259.47</v>
      </c>
      <c r="E541" s="143">
        <v>17259.47</v>
      </c>
      <c r="F541" s="144" t="s">
        <v>1454</v>
      </c>
      <c r="G541" s="145"/>
    </row>
    <row r="542" spans="1:7" ht="34.5" x14ac:dyDescent="0.25">
      <c r="A542" s="167" t="s">
        <v>80</v>
      </c>
      <c r="B542" s="141" t="s">
        <v>1165</v>
      </c>
      <c r="C542" s="142" t="s">
        <v>973</v>
      </c>
      <c r="D542" s="143">
        <v>2250</v>
      </c>
      <c r="E542" s="143">
        <v>2240</v>
      </c>
      <c r="F542" s="144">
        <v>10</v>
      </c>
      <c r="G542" s="145"/>
    </row>
    <row r="543" spans="1:7" x14ac:dyDescent="0.25">
      <c r="A543" s="167" t="s">
        <v>52</v>
      </c>
      <c r="B543" s="141" t="s">
        <v>1165</v>
      </c>
      <c r="C543" s="142" t="s">
        <v>974</v>
      </c>
      <c r="D543" s="143">
        <v>2250</v>
      </c>
      <c r="E543" s="143">
        <v>2240</v>
      </c>
      <c r="F543" s="144">
        <v>10</v>
      </c>
      <c r="G543" s="145"/>
    </row>
    <row r="544" spans="1:7" ht="23.25" x14ac:dyDescent="0.25">
      <c r="A544" s="167" t="s">
        <v>1192</v>
      </c>
      <c r="B544" s="141" t="s">
        <v>1165</v>
      </c>
      <c r="C544" s="142" t="s">
        <v>975</v>
      </c>
      <c r="D544" s="143">
        <v>2250</v>
      </c>
      <c r="E544" s="143">
        <v>2240</v>
      </c>
      <c r="F544" s="144">
        <v>10</v>
      </c>
      <c r="G544" s="145"/>
    </row>
    <row r="545" spans="1:7" ht="23.25" x14ac:dyDescent="0.25">
      <c r="A545" s="167" t="s">
        <v>1194</v>
      </c>
      <c r="B545" s="141" t="s">
        <v>1165</v>
      </c>
      <c r="C545" s="142" t="s">
        <v>976</v>
      </c>
      <c r="D545" s="143">
        <v>2250</v>
      </c>
      <c r="E545" s="143">
        <v>2240</v>
      </c>
      <c r="F545" s="144">
        <v>10</v>
      </c>
      <c r="G545" s="145"/>
    </row>
    <row r="546" spans="1:7" x14ac:dyDescent="0.25">
      <c r="A546" s="167" t="s">
        <v>1196</v>
      </c>
      <c r="B546" s="141" t="s">
        <v>1165</v>
      </c>
      <c r="C546" s="142" t="s">
        <v>977</v>
      </c>
      <c r="D546" s="143">
        <v>2250</v>
      </c>
      <c r="E546" s="143">
        <v>2240</v>
      </c>
      <c r="F546" s="144">
        <v>10</v>
      </c>
      <c r="G546" s="145"/>
    </row>
    <row r="547" spans="1:7" ht="23.25" x14ac:dyDescent="0.25">
      <c r="A547" s="174" t="s">
        <v>81</v>
      </c>
      <c r="B547" s="141" t="s">
        <v>1165</v>
      </c>
      <c r="C547" s="142" t="s">
        <v>978</v>
      </c>
      <c r="D547" s="143">
        <v>102000</v>
      </c>
      <c r="E547" s="143">
        <v>102000</v>
      </c>
      <c r="F547" s="144" t="s">
        <v>1454</v>
      </c>
      <c r="G547" s="145"/>
    </row>
    <row r="548" spans="1:7" ht="34.5" x14ac:dyDescent="0.25">
      <c r="A548" s="155" t="s">
        <v>82</v>
      </c>
      <c r="B548" s="141" t="s">
        <v>1165</v>
      </c>
      <c r="C548" s="142" t="s">
        <v>979</v>
      </c>
      <c r="D548" s="143">
        <v>10000</v>
      </c>
      <c r="E548" s="143">
        <v>10000</v>
      </c>
      <c r="F548" s="144" t="s">
        <v>1454</v>
      </c>
      <c r="G548" s="145"/>
    </row>
    <row r="549" spans="1:7" ht="23.25" x14ac:dyDescent="0.25">
      <c r="A549" s="155" t="s">
        <v>83</v>
      </c>
      <c r="B549" s="141" t="s">
        <v>1165</v>
      </c>
      <c r="C549" s="142" t="s">
        <v>980</v>
      </c>
      <c r="D549" s="143">
        <v>10000</v>
      </c>
      <c r="E549" s="143">
        <v>10000</v>
      </c>
      <c r="F549" s="144" t="s">
        <v>1454</v>
      </c>
      <c r="G549" s="145"/>
    </row>
    <row r="550" spans="1:7" ht="23.25" x14ac:dyDescent="0.25">
      <c r="A550" s="155" t="s">
        <v>1192</v>
      </c>
      <c r="B550" s="141" t="s">
        <v>1165</v>
      </c>
      <c r="C550" s="142" t="s">
        <v>981</v>
      </c>
      <c r="D550" s="143">
        <v>10000</v>
      </c>
      <c r="E550" s="143">
        <v>10000</v>
      </c>
      <c r="F550" s="144" t="s">
        <v>1454</v>
      </c>
      <c r="G550" s="145"/>
    </row>
    <row r="551" spans="1:7" ht="22.5" x14ac:dyDescent="0.25">
      <c r="A551" s="171" t="s">
        <v>1194</v>
      </c>
      <c r="B551" s="141" t="s">
        <v>1165</v>
      </c>
      <c r="C551" s="142" t="s">
        <v>982</v>
      </c>
      <c r="D551" s="143">
        <v>10000</v>
      </c>
      <c r="E551" s="143">
        <v>10000</v>
      </c>
      <c r="F551" s="144" t="s">
        <v>1454</v>
      </c>
      <c r="G551" s="145"/>
    </row>
    <row r="552" spans="1:7" ht="23.25" x14ac:dyDescent="0.25">
      <c r="A552" s="155" t="s">
        <v>24</v>
      </c>
      <c r="B552" s="141" t="s">
        <v>1165</v>
      </c>
      <c r="C552" s="142" t="s">
        <v>983</v>
      </c>
      <c r="D552" s="143">
        <v>10000</v>
      </c>
      <c r="E552" s="143">
        <v>10000</v>
      </c>
      <c r="F552" s="144" t="s">
        <v>1454</v>
      </c>
      <c r="G552" s="145"/>
    </row>
    <row r="553" spans="1:7" ht="34.5" x14ac:dyDescent="0.25">
      <c r="A553" s="155" t="s">
        <v>84</v>
      </c>
      <c r="B553" s="141" t="s">
        <v>1165</v>
      </c>
      <c r="C553" s="142" t="s">
        <v>984</v>
      </c>
      <c r="D553" s="143">
        <v>10000</v>
      </c>
      <c r="E553" s="143">
        <v>10000</v>
      </c>
      <c r="F553" s="144" t="s">
        <v>1454</v>
      </c>
      <c r="G553" s="145"/>
    </row>
    <row r="554" spans="1:7" ht="23.25" x14ac:dyDescent="0.25">
      <c r="A554" s="155" t="s">
        <v>85</v>
      </c>
      <c r="B554" s="141" t="s">
        <v>1165</v>
      </c>
      <c r="C554" s="142" t="s">
        <v>985</v>
      </c>
      <c r="D554" s="143">
        <v>10000</v>
      </c>
      <c r="E554" s="143">
        <v>10000</v>
      </c>
      <c r="F554" s="144" t="s">
        <v>1454</v>
      </c>
      <c r="G554" s="145"/>
    </row>
    <row r="555" spans="1:7" ht="22.5" x14ac:dyDescent="0.25">
      <c r="A555" s="171" t="s">
        <v>1192</v>
      </c>
      <c r="B555" s="141" t="s">
        <v>1165</v>
      </c>
      <c r="C555" s="142" t="s">
        <v>986</v>
      </c>
      <c r="D555" s="143">
        <v>10000</v>
      </c>
      <c r="E555" s="143">
        <v>10000</v>
      </c>
      <c r="F555" s="144" t="s">
        <v>1454</v>
      </c>
      <c r="G555" s="145"/>
    </row>
    <row r="556" spans="1:7" ht="23.25" x14ac:dyDescent="0.25">
      <c r="A556" s="155" t="s">
        <v>1194</v>
      </c>
      <c r="B556" s="141" t="s">
        <v>1165</v>
      </c>
      <c r="C556" s="142" t="s">
        <v>987</v>
      </c>
      <c r="D556" s="143">
        <v>10000</v>
      </c>
      <c r="E556" s="143">
        <v>10000</v>
      </c>
      <c r="F556" s="144" t="s">
        <v>1454</v>
      </c>
      <c r="G556" s="145"/>
    </row>
    <row r="557" spans="1:7" ht="23.25" x14ac:dyDescent="0.25">
      <c r="A557" s="155" t="s">
        <v>24</v>
      </c>
      <c r="B557" s="141" t="s">
        <v>1165</v>
      </c>
      <c r="C557" s="142" t="s">
        <v>988</v>
      </c>
      <c r="D557" s="143">
        <v>10000</v>
      </c>
      <c r="E557" s="143">
        <v>10000</v>
      </c>
      <c r="F557" s="144" t="s">
        <v>1454</v>
      </c>
      <c r="G557" s="145"/>
    </row>
    <row r="558" spans="1:7" ht="34.5" x14ac:dyDescent="0.25">
      <c r="A558" s="155" t="s">
        <v>86</v>
      </c>
      <c r="B558" s="141" t="s">
        <v>1165</v>
      </c>
      <c r="C558" s="142" t="s">
        <v>989</v>
      </c>
      <c r="D558" s="143">
        <v>30000</v>
      </c>
      <c r="E558" s="143">
        <v>30000</v>
      </c>
      <c r="F558" s="144" t="s">
        <v>1454</v>
      </c>
      <c r="G558" s="145"/>
    </row>
    <row r="559" spans="1:7" ht="33.75" x14ac:dyDescent="0.25">
      <c r="A559" s="171" t="s">
        <v>87</v>
      </c>
      <c r="B559" s="141" t="s">
        <v>1165</v>
      </c>
      <c r="C559" s="142" t="s">
        <v>990</v>
      </c>
      <c r="D559" s="143">
        <v>30000</v>
      </c>
      <c r="E559" s="143">
        <v>30000</v>
      </c>
      <c r="F559" s="144" t="s">
        <v>1454</v>
      </c>
      <c r="G559" s="145"/>
    </row>
    <row r="560" spans="1:7" ht="23.25" x14ac:dyDescent="0.25">
      <c r="A560" s="159" t="s">
        <v>1192</v>
      </c>
      <c r="B560" s="141" t="s">
        <v>1165</v>
      </c>
      <c r="C560" s="142" t="s">
        <v>991</v>
      </c>
      <c r="D560" s="143">
        <v>30000</v>
      </c>
      <c r="E560" s="143">
        <v>30000</v>
      </c>
      <c r="F560" s="144" t="s">
        <v>1454</v>
      </c>
      <c r="G560" s="145"/>
    </row>
    <row r="561" spans="1:7" ht="22.5" x14ac:dyDescent="0.25">
      <c r="A561" s="170" t="s">
        <v>1194</v>
      </c>
      <c r="B561" s="141" t="s">
        <v>1165</v>
      </c>
      <c r="C561" s="142" t="s">
        <v>992</v>
      </c>
      <c r="D561" s="143">
        <v>30000</v>
      </c>
      <c r="E561" s="143">
        <v>30000</v>
      </c>
      <c r="F561" s="144" t="s">
        <v>1454</v>
      </c>
      <c r="G561" s="145"/>
    </row>
    <row r="562" spans="1:7" ht="23.25" x14ac:dyDescent="0.25">
      <c r="A562" s="155" t="s">
        <v>24</v>
      </c>
      <c r="B562" s="141" t="s">
        <v>1165</v>
      </c>
      <c r="C562" s="142" t="s">
        <v>993</v>
      </c>
      <c r="D562" s="143">
        <v>30000</v>
      </c>
      <c r="E562" s="143">
        <v>30000</v>
      </c>
      <c r="F562" s="144" t="s">
        <v>1454</v>
      </c>
      <c r="G562" s="145"/>
    </row>
    <row r="563" spans="1:7" ht="23.25" x14ac:dyDescent="0.25">
      <c r="A563" s="155" t="s">
        <v>88</v>
      </c>
      <c r="B563" s="141" t="s">
        <v>1165</v>
      </c>
      <c r="C563" s="161" t="s">
        <v>89</v>
      </c>
      <c r="D563" s="143">
        <v>52000</v>
      </c>
      <c r="E563" s="143">
        <v>52000</v>
      </c>
      <c r="F563" s="144" t="s">
        <v>1454</v>
      </c>
      <c r="G563" s="145"/>
    </row>
    <row r="564" spans="1:7" x14ac:dyDescent="0.25">
      <c r="A564" s="155" t="s">
        <v>90</v>
      </c>
      <c r="B564" s="141" t="s">
        <v>1165</v>
      </c>
      <c r="C564" s="142" t="s">
        <v>994</v>
      </c>
      <c r="D564" s="143">
        <v>52000</v>
      </c>
      <c r="E564" s="143">
        <v>52000</v>
      </c>
      <c r="F564" s="144" t="s">
        <v>1454</v>
      </c>
      <c r="G564" s="145"/>
    </row>
    <row r="565" spans="1:7" ht="22.5" x14ac:dyDescent="0.25">
      <c r="A565" s="170" t="s">
        <v>1192</v>
      </c>
      <c r="B565" s="141" t="s">
        <v>1165</v>
      </c>
      <c r="C565" s="142" t="s">
        <v>995</v>
      </c>
      <c r="D565" s="143">
        <v>52000</v>
      </c>
      <c r="E565" s="143">
        <v>52000</v>
      </c>
      <c r="F565" s="144" t="s">
        <v>1454</v>
      </c>
      <c r="G565" s="145"/>
    </row>
    <row r="566" spans="1:7" ht="23.25" x14ac:dyDescent="0.25">
      <c r="A566" s="155" t="s">
        <v>1194</v>
      </c>
      <c r="B566" s="141" t="s">
        <v>1165</v>
      </c>
      <c r="C566" s="142" t="s">
        <v>996</v>
      </c>
      <c r="D566" s="143">
        <v>52000</v>
      </c>
      <c r="E566" s="143">
        <v>52000</v>
      </c>
      <c r="F566" s="144" t="s">
        <v>1454</v>
      </c>
      <c r="G566" s="145"/>
    </row>
    <row r="567" spans="1:7" ht="23.25" x14ac:dyDescent="0.25">
      <c r="A567" s="208" t="s">
        <v>24</v>
      </c>
      <c r="B567" s="141" t="s">
        <v>1165</v>
      </c>
      <c r="C567" s="142" t="s">
        <v>997</v>
      </c>
      <c r="D567" s="143">
        <v>52000</v>
      </c>
      <c r="E567" s="143">
        <v>52000</v>
      </c>
      <c r="F567" s="144" t="s">
        <v>1454</v>
      </c>
      <c r="G567" s="145"/>
    </row>
    <row r="568" spans="1:7" s="202" customFormat="1" x14ac:dyDescent="0.25">
      <c r="A568" s="196" t="s">
        <v>818</v>
      </c>
      <c r="B568" s="197" t="s">
        <v>1165</v>
      </c>
      <c r="C568" s="198" t="s">
        <v>998</v>
      </c>
      <c r="D568" s="199">
        <v>7684508</v>
      </c>
      <c r="E568" s="199">
        <v>7684508</v>
      </c>
      <c r="F568" s="200" t="s">
        <v>1454</v>
      </c>
      <c r="G568" s="201"/>
    </row>
    <row r="569" spans="1:7" s="202" customFormat="1" x14ac:dyDescent="0.25">
      <c r="A569" s="196" t="s">
        <v>999</v>
      </c>
      <c r="B569" s="197" t="s">
        <v>1165</v>
      </c>
      <c r="C569" s="198" t="s">
        <v>1000</v>
      </c>
      <c r="D569" s="199">
        <v>7684508</v>
      </c>
      <c r="E569" s="199">
        <v>7684508</v>
      </c>
      <c r="F569" s="200" t="s">
        <v>1454</v>
      </c>
      <c r="G569" s="201"/>
    </row>
    <row r="570" spans="1:7" s="202" customFormat="1" ht="23.25" x14ac:dyDescent="0.25">
      <c r="A570" s="196" t="s">
        <v>56</v>
      </c>
      <c r="B570" s="197" t="s">
        <v>1165</v>
      </c>
      <c r="C570" s="198" t="s">
        <v>1001</v>
      </c>
      <c r="D570" s="199">
        <v>7684508</v>
      </c>
      <c r="E570" s="199">
        <v>7684508</v>
      </c>
      <c r="F570" s="200" t="s">
        <v>1454</v>
      </c>
      <c r="G570" s="201"/>
    </row>
    <row r="571" spans="1:7" s="202" customFormat="1" ht="34.5" x14ac:dyDescent="0.25">
      <c r="A571" s="196" t="s">
        <v>72</v>
      </c>
      <c r="B571" s="197" t="s">
        <v>1165</v>
      </c>
      <c r="C571" s="198" t="s">
        <v>1512</v>
      </c>
      <c r="D571" s="199">
        <v>779508</v>
      </c>
      <c r="E571" s="199">
        <v>779508</v>
      </c>
      <c r="F571" s="200" t="s">
        <v>1454</v>
      </c>
      <c r="G571" s="201"/>
    </row>
    <row r="572" spans="1:7" s="202" customFormat="1" ht="34.5" x14ac:dyDescent="0.25">
      <c r="A572" s="196" t="s">
        <v>1513</v>
      </c>
      <c r="B572" s="197" t="s">
        <v>1165</v>
      </c>
      <c r="C572" s="198" t="s">
        <v>1514</v>
      </c>
      <c r="D572" s="199">
        <v>779508</v>
      </c>
      <c r="E572" s="199">
        <v>779508</v>
      </c>
      <c r="F572" s="200" t="s">
        <v>1454</v>
      </c>
      <c r="G572" s="201"/>
    </row>
    <row r="573" spans="1:7" s="202" customFormat="1" x14ac:dyDescent="0.25">
      <c r="A573" s="196" t="s">
        <v>825</v>
      </c>
      <c r="B573" s="197" t="s">
        <v>1165</v>
      </c>
      <c r="C573" s="198" t="s">
        <v>1515</v>
      </c>
      <c r="D573" s="199">
        <v>779508</v>
      </c>
      <c r="E573" s="199">
        <v>779508</v>
      </c>
      <c r="F573" s="200" t="s">
        <v>1454</v>
      </c>
      <c r="G573" s="201"/>
    </row>
    <row r="574" spans="1:7" s="202" customFormat="1" x14ac:dyDescent="0.25">
      <c r="A574" s="196" t="s">
        <v>827</v>
      </c>
      <c r="B574" s="197" t="s">
        <v>1165</v>
      </c>
      <c r="C574" s="198" t="s">
        <v>1516</v>
      </c>
      <c r="D574" s="199">
        <v>779508</v>
      </c>
      <c r="E574" s="199">
        <v>779508</v>
      </c>
      <c r="F574" s="200" t="s">
        <v>1454</v>
      </c>
      <c r="G574" s="201"/>
    </row>
    <row r="575" spans="1:7" s="202" customFormat="1" ht="23.25" x14ac:dyDescent="0.25">
      <c r="A575" s="196" t="s">
        <v>948</v>
      </c>
      <c r="B575" s="197" t="s">
        <v>1165</v>
      </c>
      <c r="C575" s="198" t="s">
        <v>1517</v>
      </c>
      <c r="D575" s="199">
        <v>779508</v>
      </c>
      <c r="E575" s="199">
        <v>779508</v>
      </c>
      <c r="F575" s="200" t="s">
        <v>1454</v>
      </c>
      <c r="G575" s="201"/>
    </row>
    <row r="576" spans="1:7" s="202" customFormat="1" ht="23.25" x14ac:dyDescent="0.25">
      <c r="A576" s="196" t="s">
        <v>78</v>
      </c>
      <c r="B576" s="197" t="s">
        <v>1165</v>
      </c>
      <c r="C576" s="198" t="s">
        <v>91</v>
      </c>
      <c r="D576" s="199">
        <v>6905000</v>
      </c>
      <c r="E576" s="199">
        <v>6905000</v>
      </c>
      <c r="F576" s="200" t="s">
        <v>1454</v>
      </c>
      <c r="G576" s="201"/>
    </row>
    <row r="577" spans="1:7" s="202" customFormat="1" ht="68.25" x14ac:dyDescent="0.25">
      <c r="A577" s="204" t="s">
        <v>92</v>
      </c>
      <c r="B577" s="197" t="s">
        <v>1165</v>
      </c>
      <c r="C577" s="198" t="s">
        <v>1002</v>
      </c>
      <c r="D577" s="199">
        <v>6905000</v>
      </c>
      <c r="E577" s="199">
        <v>6905000</v>
      </c>
      <c r="F577" s="200" t="s">
        <v>1454</v>
      </c>
      <c r="G577" s="201"/>
    </row>
    <row r="578" spans="1:7" s="202" customFormat="1" ht="23.25" x14ac:dyDescent="0.25">
      <c r="A578" s="196" t="s">
        <v>1192</v>
      </c>
      <c r="B578" s="197" t="s">
        <v>1165</v>
      </c>
      <c r="C578" s="198" t="s">
        <v>1003</v>
      </c>
      <c r="D578" s="199">
        <v>34000</v>
      </c>
      <c r="E578" s="199">
        <v>34000</v>
      </c>
      <c r="F578" s="200" t="s">
        <v>1454</v>
      </c>
      <c r="G578" s="201"/>
    </row>
    <row r="579" spans="1:7" s="202" customFormat="1" ht="23.25" x14ac:dyDescent="0.25">
      <c r="A579" s="196" t="s">
        <v>1194</v>
      </c>
      <c r="B579" s="197" t="s">
        <v>1165</v>
      </c>
      <c r="C579" s="198" t="s">
        <v>1004</v>
      </c>
      <c r="D579" s="199">
        <v>34000</v>
      </c>
      <c r="E579" s="199">
        <v>34000</v>
      </c>
      <c r="F579" s="200" t="s">
        <v>1454</v>
      </c>
      <c r="G579" s="201"/>
    </row>
    <row r="580" spans="1:7" s="202" customFormat="1" ht="23.25" x14ac:dyDescent="0.25">
      <c r="A580" s="209" t="s">
        <v>24</v>
      </c>
      <c r="B580" s="197" t="s">
        <v>1165</v>
      </c>
      <c r="C580" s="198" t="s">
        <v>1005</v>
      </c>
      <c r="D580" s="199">
        <v>34000</v>
      </c>
      <c r="E580" s="199">
        <v>34000</v>
      </c>
      <c r="F580" s="200" t="s">
        <v>1454</v>
      </c>
      <c r="G580" s="201"/>
    </row>
    <row r="581" spans="1:7" s="202" customFormat="1" x14ac:dyDescent="0.25">
      <c r="A581" s="196" t="s">
        <v>825</v>
      </c>
      <c r="B581" s="197" t="s">
        <v>1165</v>
      </c>
      <c r="C581" s="198" t="s">
        <v>1006</v>
      </c>
      <c r="D581" s="199">
        <v>6871000</v>
      </c>
      <c r="E581" s="199">
        <v>6871000</v>
      </c>
      <c r="F581" s="200" t="s">
        <v>1454</v>
      </c>
      <c r="G581" s="201"/>
    </row>
    <row r="582" spans="1:7" s="202" customFormat="1" x14ac:dyDescent="0.25">
      <c r="A582" s="196" t="s">
        <v>827</v>
      </c>
      <c r="B582" s="197" t="s">
        <v>1165</v>
      </c>
      <c r="C582" s="198" t="s">
        <v>1007</v>
      </c>
      <c r="D582" s="199">
        <v>6871000</v>
      </c>
      <c r="E582" s="199">
        <v>6871000</v>
      </c>
      <c r="F582" s="200" t="s">
        <v>1454</v>
      </c>
      <c r="G582" s="201"/>
    </row>
    <row r="583" spans="1:7" s="202" customFormat="1" ht="23.25" x14ac:dyDescent="0.25">
      <c r="A583" s="196" t="s">
        <v>948</v>
      </c>
      <c r="B583" s="197" t="s">
        <v>1165</v>
      </c>
      <c r="C583" s="198" t="s">
        <v>1008</v>
      </c>
      <c r="D583" s="199">
        <v>6871000</v>
      </c>
      <c r="E583" s="199">
        <v>6871000</v>
      </c>
      <c r="F583" s="200" t="s">
        <v>1454</v>
      </c>
      <c r="G583" s="201"/>
    </row>
    <row r="584" spans="1:7" ht="34.5" x14ac:dyDescent="0.25">
      <c r="A584" s="158" t="s">
        <v>36</v>
      </c>
      <c r="B584" s="141" t="s">
        <v>1165</v>
      </c>
      <c r="C584" s="142" t="s">
        <v>1009</v>
      </c>
      <c r="D584" s="143">
        <v>63911150</v>
      </c>
      <c r="E584" s="143">
        <v>63910098</v>
      </c>
      <c r="F584" s="144">
        <v>1052</v>
      </c>
      <c r="G584" s="145"/>
    </row>
    <row r="585" spans="1:7" x14ac:dyDescent="0.25">
      <c r="A585" s="155" t="s">
        <v>573</v>
      </c>
      <c r="B585" s="141" t="s">
        <v>1165</v>
      </c>
      <c r="C585" s="142" t="s">
        <v>756</v>
      </c>
      <c r="D585" s="143">
        <v>29178788.800000001</v>
      </c>
      <c r="E585" s="143">
        <v>29178788.800000001</v>
      </c>
      <c r="F585" s="144" t="s">
        <v>1454</v>
      </c>
      <c r="G585" s="145"/>
    </row>
    <row r="586" spans="1:7" x14ac:dyDescent="0.25">
      <c r="A586" s="155" t="s">
        <v>916</v>
      </c>
      <c r="B586" s="141" t="s">
        <v>1165</v>
      </c>
      <c r="C586" s="142" t="s">
        <v>757</v>
      </c>
      <c r="D586" s="143">
        <v>29078788.800000001</v>
      </c>
      <c r="E586" s="143">
        <v>29078788.800000001</v>
      </c>
      <c r="F586" s="144" t="s">
        <v>1454</v>
      </c>
      <c r="G586" s="145"/>
    </row>
    <row r="587" spans="1:7" ht="34.5" x14ac:dyDescent="0.25">
      <c r="A587" s="155" t="s">
        <v>37</v>
      </c>
      <c r="B587" s="141" t="s">
        <v>1165</v>
      </c>
      <c r="C587" s="142" t="s">
        <v>758</v>
      </c>
      <c r="D587" s="143">
        <v>29078788.800000001</v>
      </c>
      <c r="E587" s="143">
        <v>29078788.800000001</v>
      </c>
      <c r="F587" s="144" t="s">
        <v>1454</v>
      </c>
      <c r="G587" s="145"/>
    </row>
    <row r="588" spans="1:7" ht="23.25" x14ac:dyDescent="0.25">
      <c r="A588" s="155" t="s">
        <v>38</v>
      </c>
      <c r="B588" s="141" t="s">
        <v>1165</v>
      </c>
      <c r="C588" s="142" t="s">
        <v>759</v>
      </c>
      <c r="D588" s="143">
        <v>17953140</v>
      </c>
      <c r="E588" s="143">
        <v>17953140</v>
      </c>
      <c r="F588" s="144" t="s">
        <v>1454</v>
      </c>
      <c r="G588" s="145"/>
    </row>
    <row r="589" spans="1:7" ht="23.25" x14ac:dyDescent="0.25">
      <c r="A589" s="155" t="s">
        <v>39</v>
      </c>
      <c r="B589" s="141" t="s">
        <v>1165</v>
      </c>
      <c r="C589" s="142" t="s">
        <v>760</v>
      </c>
      <c r="D589" s="143">
        <v>17953140</v>
      </c>
      <c r="E589" s="143">
        <v>17953140</v>
      </c>
      <c r="F589" s="144" t="s">
        <v>1454</v>
      </c>
      <c r="G589" s="145"/>
    </row>
    <row r="590" spans="1:7" ht="23.25" x14ac:dyDescent="0.25">
      <c r="A590" s="157" t="s">
        <v>211</v>
      </c>
      <c r="B590" s="141" t="s">
        <v>1165</v>
      </c>
      <c r="C590" s="142" t="s">
        <v>761</v>
      </c>
      <c r="D590" s="143">
        <v>17953140</v>
      </c>
      <c r="E590" s="143">
        <v>17953140</v>
      </c>
      <c r="F590" s="144" t="s">
        <v>1454</v>
      </c>
      <c r="G590" s="145"/>
    </row>
    <row r="591" spans="1:7" x14ac:dyDescent="0.25">
      <c r="A591" s="155" t="s">
        <v>213</v>
      </c>
      <c r="B591" s="141" t="s">
        <v>1165</v>
      </c>
      <c r="C591" s="142" t="s">
        <v>762</v>
      </c>
      <c r="D591" s="143">
        <v>17953140</v>
      </c>
      <c r="E591" s="143">
        <v>17953140</v>
      </c>
      <c r="F591" s="144" t="s">
        <v>1454</v>
      </c>
      <c r="G591" s="145"/>
    </row>
    <row r="592" spans="1:7" ht="45.75" x14ac:dyDescent="0.25">
      <c r="A592" s="155" t="s">
        <v>215</v>
      </c>
      <c r="B592" s="141" t="s">
        <v>1165</v>
      </c>
      <c r="C592" s="142" t="s">
        <v>763</v>
      </c>
      <c r="D592" s="143">
        <v>17953140</v>
      </c>
      <c r="E592" s="143">
        <v>17953140</v>
      </c>
      <c r="F592" s="144" t="s">
        <v>1454</v>
      </c>
      <c r="G592" s="145"/>
    </row>
    <row r="593" spans="1:7" ht="23.25" x14ac:dyDescent="0.25">
      <c r="A593" s="159" t="s">
        <v>40</v>
      </c>
      <c r="B593" s="141"/>
      <c r="C593" s="142" t="s">
        <v>41</v>
      </c>
      <c r="D593" s="143">
        <v>11125648.800000001</v>
      </c>
      <c r="E593" s="143">
        <v>11125648.800000001</v>
      </c>
      <c r="F593" s="144" t="s">
        <v>1454</v>
      </c>
      <c r="G593" s="145"/>
    </row>
    <row r="594" spans="1:7" ht="23.25" x14ac:dyDescent="0.25">
      <c r="A594" s="159" t="s">
        <v>39</v>
      </c>
      <c r="B594" s="141" t="s">
        <v>1165</v>
      </c>
      <c r="C594" s="142" t="s">
        <v>764</v>
      </c>
      <c r="D594" s="143">
        <v>11125648.800000001</v>
      </c>
      <c r="E594" s="143">
        <v>11125648.800000001</v>
      </c>
      <c r="F594" s="144" t="s">
        <v>1454</v>
      </c>
      <c r="G594" s="145"/>
    </row>
    <row r="595" spans="1:7" ht="23.25" x14ac:dyDescent="0.25">
      <c r="A595" s="162" t="s">
        <v>211</v>
      </c>
      <c r="B595" s="141" t="s">
        <v>1165</v>
      </c>
      <c r="C595" s="142" t="s">
        <v>765</v>
      </c>
      <c r="D595" s="143">
        <v>11125648.800000001</v>
      </c>
      <c r="E595" s="143">
        <v>11125648.800000001</v>
      </c>
      <c r="F595" s="144" t="s">
        <v>1454</v>
      </c>
      <c r="G595" s="145"/>
    </row>
    <row r="596" spans="1:7" x14ac:dyDescent="0.25">
      <c r="A596" s="155" t="s">
        <v>213</v>
      </c>
      <c r="B596" s="141" t="s">
        <v>1165</v>
      </c>
      <c r="C596" s="142" t="s">
        <v>766</v>
      </c>
      <c r="D596" s="143">
        <v>11125648.800000001</v>
      </c>
      <c r="E596" s="143">
        <v>11125648.800000001</v>
      </c>
      <c r="F596" s="144" t="s">
        <v>1454</v>
      </c>
      <c r="G596" s="145"/>
    </row>
    <row r="597" spans="1:7" ht="45.75" x14ac:dyDescent="0.25">
      <c r="A597" s="155" t="s">
        <v>215</v>
      </c>
      <c r="B597" s="141" t="s">
        <v>1165</v>
      </c>
      <c r="C597" s="142" t="s">
        <v>767</v>
      </c>
      <c r="D597" s="143">
        <v>11125648.800000001</v>
      </c>
      <c r="E597" s="143">
        <v>11125648.800000001</v>
      </c>
      <c r="F597" s="144" t="s">
        <v>1454</v>
      </c>
      <c r="G597" s="145"/>
    </row>
    <row r="598" spans="1:7" x14ac:dyDescent="0.25">
      <c r="A598" s="163" t="s">
        <v>42</v>
      </c>
      <c r="B598" s="141" t="s">
        <v>1165</v>
      </c>
      <c r="C598" s="142" t="s">
        <v>768</v>
      </c>
      <c r="D598" s="143">
        <v>100000</v>
      </c>
      <c r="E598" s="143">
        <v>100000</v>
      </c>
      <c r="F598" s="144" t="s">
        <v>1454</v>
      </c>
      <c r="G598" s="145"/>
    </row>
    <row r="599" spans="1:7" ht="34.5" x14ac:dyDescent="0.25">
      <c r="A599" s="159" t="s">
        <v>37</v>
      </c>
      <c r="B599" s="141" t="s">
        <v>1165</v>
      </c>
      <c r="C599" s="142" t="s">
        <v>769</v>
      </c>
      <c r="D599" s="143">
        <v>100000</v>
      </c>
      <c r="E599" s="143">
        <v>100000</v>
      </c>
      <c r="F599" s="144" t="s">
        <v>1454</v>
      </c>
      <c r="G599" s="145"/>
    </row>
    <row r="600" spans="1:7" ht="23.25" x14ac:dyDescent="0.25">
      <c r="A600" s="159" t="s">
        <v>43</v>
      </c>
      <c r="B600" s="141" t="s">
        <v>1165</v>
      </c>
      <c r="C600" s="142" t="s">
        <v>770</v>
      </c>
      <c r="D600" s="143">
        <v>100000</v>
      </c>
      <c r="E600" s="143">
        <v>100000</v>
      </c>
      <c r="F600" s="144" t="s">
        <v>1454</v>
      </c>
      <c r="G600" s="145"/>
    </row>
    <row r="601" spans="1:7" x14ac:dyDescent="0.25">
      <c r="A601" s="155" t="s">
        <v>44</v>
      </c>
      <c r="B601" s="141" t="s">
        <v>1165</v>
      </c>
      <c r="C601" s="142" t="s">
        <v>771</v>
      </c>
      <c r="D601" s="143">
        <v>100000</v>
      </c>
      <c r="E601" s="143">
        <v>100000</v>
      </c>
      <c r="F601" s="144" t="s">
        <v>1454</v>
      </c>
      <c r="G601" s="145"/>
    </row>
    <row r="602" spans="1:7" ht="23.25" x14ac:dyDescent="0.25">
      <c r="A602" s="155" t="s">
        <v>1192</v>
      </c>
      <c r="B602" s="141" t="s">
        <v>1165</v>
      </c>
      <c r="C602" s="142" t="s">
        <v>772</v>
      </c>
      <c r="D602" s="143">
        <v>100000</v>
      </c>
      <c r="E602" s="143">
        <v>100000</v>
      </c>
      <c r="F602" s="144" t="s">
        <v>1454</v>
      </c>
      <c r="G602" s="145"/>
    </row>
    <row r="603" spans="1:7" ht="23.25" x14ac:dyDescent="0.25">
      <c r="A603" s="155" t="s">
        <v>1194</v>
      </c>
      <c r="B603" s="141" t="s">
        <v>1165</v>
      </c>
      <c r="C603" s="142" t="s">
        <v>773</v>
      </c>
      <c r="D603" s="143">
        <v>100000</v>
      </c>
      <c r="E603" s="143">
        <v>100000</v>
      </c>
      <c r="F603" s="144" t="s">
        <v>1454</v>
      </c>
      <c r="G603" s="145"/>
    </row>
    <row r="604" spans="1:7" ht="23.25" x14ac:dyDescent="0.25">
      <c r="A604" s="155" t="s">
        <v>24</v>
      </c>
      <c r="B604" s="141" t="s">
        <v>1165</v>
      </c>
      <c r="C604" s="142" t="s">
        <v>1289</v>
      </c>
      <c r="D604" s="143">
        <v>100000</v>
      </c>
      <c r="E604" s="143">
        <v>100000</v>
      </c>
      <c r="F604" s="144" t="s">
        <v>1454</v>
      </c>
      <c r="G604" s="145"/>
    </row>
    <row r="605" spans="1:7" x14ac:dyDescent="0.25">
      <c r="A605" s="159" t="s">
        <v>1290</v>
      </c>
      <c r="B605" s="141" t="s">
        <v>1165</v>
      </c>
      <c r="C605" s="142" t="s">
        <v>1291</v>
      </c>
      <c r="D605" s="143">
        <v>25395637</v>
      </c>
      <c r="E605" s="143">
        <v>25394585</v>
      </c>
      <c r="F605" s="144">
        <v>1052</v>
      </c>
      <c r="G605" s="145"/>
    </row>
    <row r="606" spans="1:7" x14ac:dyDescent="0.25">
      <c r="A606" s="159" t="s">
        <v>1292</v>
      </c>
      <c r="B606" s="141" t="s">
        <v>1165</v>
      </c>
      <c r="C606" s="142" t="s">
        <v>1293</v>
      </c>
      <c r="D606" s="143">
        <v>17786559</v>
      </c>
      <c r="E606" s="143">
        <v>17785507</v>
      </c>
      <c r="F606" s="144">
        <v>1052</v>
      </c>
      <c r="G606" s="145"/>
    </row>
    <row r="607" spans="1:7" ht="34.5" x14ac:dyDescent="0.25">
      <c r="A607" s="159" t="s">
        <v>37</v>
      </c>
      <c r="B607" s="141" t="s">
        <v>1165</v>
      </c>
      <c r="C607" s="142" t="s">
        <v>1294</v>
      </c>
      <c r="D607" s="143">
        <v>17786559</v>
      </c>
      <c r="E607" s="143">
        <v>17785507</v>
      </c>
      <c r="F607" s="144">
        <v>1052</v>
      </c>
      <c r="G607" s="145"/>
    </row>
    <row r="608" spans="1:7" ht="34.5" x14ac:dyDescent="0.25">
      <c r="A608" s="155" t="s">
        <v>45</v>
      </c>
      <c r="B608" s="141" t="s">
        <v>1165</v>
      </c>
      <c r="C608" s="142" t="s">
        <v>1295</v>
      </c>
      <c r="D608" s="143">
        <v>14398300</v>
      </c>
      <c r="E608" s="143">
        <v>14397248</v>
      </c>
      <c r="F608" s="144">
        <v>1052</v>
      </c>
      <c r="G608" s="145"/>
    </row>
    <row r="609" spans="1:7" ht="23.25" x14ac:dyDescent="0.25">
      <c r="A609" s="155" t="s">
        <v>39</v>
      </c>
      <c r="B609" s="141" t="s">
        <v>1165</v>
      </c>
      <c r="C609" s="142" t="s">
        <v>1296</v>
      </c>
      <c r="D609" s="143">
        <v>14398300</v>
      </c>
      <c r="E609" s="143">
        <v>14397248</v>
      </c>
      <c r="F609" s="144">
        <v>1052</v>
      </c>
      <c r="G609" s="145"/>
    </row>
    <row r="610" spans="1:7" ht="23.25" x14ac:dyDescent="0.25">
      <c r="A610" s="155" t="s">
        <v>211</v>
      </c>
      <c r="B610" s="141" t="s">
        <v>1165</v>
      </c>
      <c r="C610" s="142" t="s">
        <v>1297</v>
      </c>
      <c r="D610" s="143">
        <v>14398300</v>
      </c>
      <c r="E610" s="143">
        <v>14397248</v>
      </c>
      <c r="F610" s="144">
        <v>1052</v>
      </c>
      <c r="G610" s="145"/>
    </row>
    <row r="611" spans="1:7" x14ac:dyDescent="0.25">
      <c r="A611" s="155" t="s">
        <v>213</v>
      </c>
      <c r="B611" s="141" t="s">
        <v>1165</v>
      </c>
      <c r="C611" s="142" t="s">
        <v>1298</v>
      </c>
      <c r="D611" s="143">
        <v>14398300</v>
      </c>
      <c r="E611" s="143">
        <v>14397248</v>
      </c>
      <c r="F611" s="144">
        <v>1052</v>
      </c>
      <c r="G611" s="145"/>
    </row>
    <row r="612" spans="1:7" ht="45.75" x14ac:dyDescent="0.25">
      <c r="A612" s="155" t="s">
        <v>215</v>
      </c>
      <c r="B612" s="141" t="s">
        <v>1165</v>
      </c>
      <c r="C612" s="142" t="s">
        <v>1299</v>
      </c>
      <c r="D612" s="143">
        <v>13624000</v>
      </c>
      <c r="E612" s="143">
        <v>13624000</v>
      </c>
      <c r="F612" s="144" t="s">
        <v>1454</v>
      </c>
      <c r="G612" s="145"/>
    </row>
    <row r="613" spans="1:7" x14ac:dyDescent="0.25">
      <c r="A613" s="140" t="s">
        <v>610</v>
      </c>
      <c r="B613" s="141" t="s">
        <v>1165</v>
      </c>
      <c r="C613" s="142" t="s">
        <v>1518</v>
      </c>
      <c r="D613" s="143">
        <v>774300</v>
      </c>
      <c r="E613" s="143">
        <v>773248</v>
      </c>
      <c r="F613" s="144">
        <v>1052</v>
      </c>
      <c r="G613" s="145"/>
    </row>
    <row r="614" spans="1:7" ht="23.25" x14ac:dyDescent="0.25">
      <c r="A614" s="159" t="s">
        <v>46</v>
      </c>
      <c r="B614" s="141" t="s">
        <v>1165</v>
      </c>
      <c r="C614" s="142" t="s">
        <v>1300</v>
      </c>
      <c r="D614" s="143">
        <v>3388259</v>
      </c>
      <c r="E614" s="143">
        <v>3388259</v>
      </c>
      <c r="F614" s="144" t="s">
        <v>1454</v>
      </c>
      <c r="G614" s="145"/>
    </row>
    <row r="615" spans="1:7" ht="23.25" x14ac:dyDescent="0.25">
      <c r="A615" s="159" t="s">
        <v>39</v>
      </c>
      <c r="B615" s="141" t="s">
        <v>1165</v>
      </c>
      <c r="C615" s="142" t="s">
        <v>1301</v>
      </c>
      <c r="D615" s="143">
        <v>3388259</v>
      </c>
      <c r="E615" s="143">
        <v>3388259</v>
      </c>
      <c r="F615" s="144" t="s">
        <v>1454</v>
      </c>
      <c r="G615" s="145"/>
    </row>
    <row r="616" spans="1:7" ht="45.75" x14ac:dyDescent="0.25">
      <c r="A616" s="162" t="s">
        <v>1174</v>
      </c>
      <c r="B616" s="141" t="s">
        <v>1165</v>
      </c>
      <c r="C616" s="142" t="s">
        <v>1302</v>
      </c>
      <c r="D616" s="143">
        <v>2692259</v>
      </c>
      <c r="E616" s="143">
        <v>2692259</v>
      </c>
      <c r="F616" s="144" t="s">
        <v>1454</v>
      </c>
      <c r="G616" s="145"/>
    </row>
    <row r="617" spans="1:7" x14ac:dyDescent="0.25">
      <c r="A617" s="155" t="s">
        <v>282</v>
      </c>
      <c r="B617" s="141" t="s">
        <v>1165</v>
      </c>
      <c r="C617" s="142" t="s">
        <v>1303</v>
      </c>
      <c r="D617" s="143">
        <v>2692259</v>
      </c>
      <c r="E617" s="143">
        <v>2692259</v>
      </c>
      <c r="F617" s="144" t="s">
        <v>1454</v>
      </c>
      <c r="G617" s="145"/>
    </row>
    <row r="618" spans="1:7" x14ac:dyDescent="0.25">
      <c r="A618" s="155" t="s">
        <v>284</v>
      </c>
      <c r="B618" s="141" t="s">
        <v>1165</v>
      </c>
      <c r="C618" s="142" t="s">
        <v>1304</v>
      </c>
      <c r="D618" s="143">
        <v>2067343.3600000001</v>
      </c>
      <c r="E618" s="143">
        <v>2067343.3600000001</v>
      </c>
      <c r="F618" s="144" t="s">
        <v>1454</v>
      </c>
      <c r="G618" s="145"/>
    </row>
    <row r="619" spans="1:7" ht="34.5" x14ac:dyDescent="0.25">
      <c r="A619" s="155" t="s">
        <v>286</v>
      </c>
      <c r="B619" s="141" t="s">
        <v>1165</v>
      </c>
      <c r="C619" s="142" t="s">
        <v>1305</v>
      </c>
      <c r="D619" s="143">
        <v>624915.64</v>
      </c>
      <c r="E619" s="143">
        <v>624915.64</v>
      </c>
      <c r="F619" s="144" t="s">
        <v>1454</v>
      </c>
      <c r="G619" s="145"/>
    </row>
    <row r="620" spans="1:7" ht="23.25" x14ac:dyDescent="0.25">
      <c r="A620" s="159" t="s">
        <v>1192</v>
      </c>
      <c r="B620" s="141" t="s">
        <v>1165</v>
      </c>
      <c r="C620" s="142" t="s">
        <v>1306</v>
      </c>
      <c r="D620" s="143">
        <v>691550</v>
      </c>
      <c r="E620" s="143">
        <v>691550</v>
      </c>
      <c r="F620" s="144" t="s">
        <v>1454</v>
      </c>
      <c r="G620" s="145"/>
    </row>
    <row r="621" spans="1:7" ht="23.25" x14ac:dyDescent="0.25">
      <c r="A621" s="162" t="s">
        <v>1194</v>
      </c>
      <c r="B621" s="141" t="s">
        <v>1165</v>
      </c>
      <c r="C621" s="142" t="s">
        <v>1307</v>
      </c>
      <c r="D621" s="143">
        <v>691550</v>
      </c>
      <c r="E621" s="143">
        <v>691550</v>
      </c>
      <c r="F621" s="144" t="s">
        <v>1454</v>
      </c>
      <c r="G621" s="145"/>
    </row>
    <row r="622" spans="1:7" ht="23.25" x14ac:dyDescent="0.25">
      <c r="A622" s="155" t="s">
        <v>24</v>
      </c>
      <c r="B622" s="141" t="s">
        <v>1165</v>
      </c>
      <c r="C622" s="142" t="s">
        <v>1308</v>
      </c>
      <c r="D622" s="143">
        <v>691550</v>
      </c>
      <c r="E622" s="143">
        <v>691550</v>
      </c>
      <c r="F622" s="144" t="s">
        <v>1454</v>
      </c>
      <c r="G622" s="145"/>
    </row>
    <row r="623" spans="1:7" x14ac:dyDescent="0.25">
      <c r="A623" s="155" t="s">
        <v>1198</v>
      </c>
      <c r="B623" s="141" t="s">
        <v>1165</v>
      </c>
      <c r="C623" s="142" t="s">
        <v>1309</v>
      </c>
      <c r="D623" s="143">
        <v>4450</v>
      </c>
      <c r="E623" s="143">
        <v>4450</v>
      </c>
      <c r="F623" s="144" t="s">
        <v>1454</v>
      </c>
      <c r="G623" s="145"/>
    </row>
    <row r="624" spans="1:7" x14ac:dyDescent="0.25">
      <c r="A624" s="155" t="s">
        <v>1200</v>
      </c>
      <c r="B624" s="141" t="s">
        <v>1165</v>
      </c>
      <c r="C624" s="142" t="s">
        <v>1310</v>
      </c>
      <c r="D624" s="143">
        <v>4450</v>
      </c>
      <c r="E624" s="143">
        <v>4450</v>
      </c>
      <c r="F624" s="144" t="s">
        <v>1454</v>
      </c>
      <c r="G624" s="145"/>
    </row>
    <row r="625" spans="1:7" x14ac:dyDescent="0.25">
      <c r="A625" s="164" t="s">
        <v>1202</v>
      </c>
      <c r="B625" s="141" t="s">
        <v>1165</v>
      </c>
      <c r="C625" s="142" t="s">
        <v>1311</v>
      </c>
      <c r="D625" s="143">
        <v>300</v>
      </c>
      <c r="E625" s="143">
        <v>300</v>
      </c>
      <c r="F625" s="144" t="s">
        <v>1454</v>
      </c>
      <c r="G625" s="145"/>
    </row>
    <row r="626" spans="1:7" x14ac:dyDescent="0.25">
      <c r="A626" s="155" t="s">
        <v>1206</v>
      </c>
      <c r="B626" s="141" t="s">
        <v>1165</v>
      </c>
      <c r="C626" s="142" t="s">
        <v>1312</v>
      </c>
      <c r="D626" s="143">
        <v>4150</v>
      </c>
      <c r="E626" s="143">
        <v>4150</v>
      </c>
      <c r="F626" s="144" t="s">
        <v>1454</v>
      </c>
      <c r="G626" s="145"/>
    </row>
    <row r="627" spans="1:7" x14ac:dyDescent="0.25">
      <c r="A627" s="155" t="s">
        <v>1313</v>
      </c>
      <c r="B627" s="141" t="s">
        <v>1165</v>
      </c>
      <c r="C627" s="142" t="s">
        <v>1314</v>
      </c>
      <c r="D627" s="143">
        <v>7609078</v>
      </c>
      <c r="E627" s="143">
        <v>7609078</v>
      </c>
      <c r="F627" s="144" t="s">
        <v>1454</v>
      </c>
      <c r="G627" s="145"/>
    </row>
    <row r="628" spans="1:7" ht="34.5" x14ac:dyDescent="0.25">
      <c r="A628" s="155" t="s">
        <v>37</v>
      </c>
      <c r="B628" s="141" t="s">
        <v>1165</v>
      </c>
      <c r="C628" s="142" t="s">
        <v>1315</v>
      </c>
      <c r="D628" s="143">
        <v>7600128</v>
      </c>
      <c r="E628" s="143">
        <v>7600128</v>
      </c>
      <c r="F628" s="144" t="s">
        <v>1454</v>
      </c>
      <c r="G628" s="145"/>
    </row>
    <row r="629" spans="1:7" ht="34.5" x14ac:dyDescent="0.25">
      <c r="A629" s="155" t="s">
        <v>47</v>
      </c>
      <c r="B629" s="141"/>
      <c r="C629" s="142" t="s">
        <v>48</v>
      </c>
      <c r="D629" s="143"/>
      <c r="E629" s="143"/>
      <c r="F629" s="144" t="s">
        <v>1454</v>
      </c>
      <c r="G629" s="145"/>
    </row>
    <row r="630" spans="1:7" ht="23.25" x14ac:dyDescent="0.25">
      <c r="A630" s="155" t="s">
        <v>23</v>
      </c>
      <c r="B630" s="141" t="s">
        <v>1165</v>
      </c>
      <c r="C630" s="142" t="s">
        <v>1316</v>
      </c>
      <c r="D630" s="143">
        <v>2670202</v>
      </c>
      <c r="E630" s="143">
        <v>2670202</v>
      </c>
      <c r="F630" s="144" t="s">
        <v>1454</v>
      </c>
      <c r="G630" s="145"/>
    </row>
    <row r="631" spans="1:7" ht="45.75" x14ac:dyDescent="0.25">
      <c r="A631" s="155" t="s">
        <v>1174</v>
      </c>
      <c r="B631" s="141" t="s">
        <v>1165</v>
      </c>
      <c r="C631" s="142" t="s">
        <v>1317</v>
      </c>
      <c r="D631" s="143">
        <v>2670202</v>
      </c>
      <c r="E631" s="143">
        <v>2670202</v>
      </c>
      <c r="F631" s="144" t="s">
        <v>1454</v>
      </c>
      <c r="G631" s="145"/>
    </row>
    <row r="632" spans="1:7" ht="23.25" x14ac:dyDescent="0.25">
      <c r="A632" s="155" t="s">
        <v>1176</v>
      </c>
      <c r="B632" s="141" t="s">
        <v>1165</v>
      </c>
      <c r="C632" s="142" t="s">
        <v>1318</v>
      </c>
      <c r="D632" s="143">
        <v>2670202</v>
      </c>
      <c r="E632" s="143">
        <v>2670202</v>
      </c>
      <c r="F632" s="144" t="s">
        <v>1454</v>
      </c>
      <c r="G632" s="145"/>
    </row>
    <row r="633" spans="1:7" x14ac:dyDescent="0.25">
      <c r="A633" s="155" t="s">
        <v>1178</v>
      </c>
      <c r="B633" s="141" t="s">
        <v>1165</v>
      </c>
      <c r="C633" s="142" t="s">
        <v>1319</v>
      </c>
      <c r="D633" s="143">
        <v>2050903.75</v>
      </c>
      <c r="E633" s="143">
        <v>2050903.75</v>
      </c>
      <c r="F633" s="144" t="s">
        <v>1454</v>
      </c>
      <c r="G633" s="145"/>
    </row>
    <row r="634" spans="1:7" ht="34.5" x14ac:dyDescent="0.25">
      <c r="A634" s="159" t="s">
        <v>1181</v>
      </c>
      <c r="B634" s="141" t="s">
        <v>1165</v>
      </c>
      <c r="C634" s="142" t="s">
        <v>1320</v>
      </c>
      <c r="D634" s="143">
        <v>619298.25</v>
      </c>
      <c r="E634" s="143">
        <v>619298.25</v>
      </c>
      <c r="F634" s="144" t="s">
        <v>1454</v>
      </c>
      <c r="G634" s="145"/>
    </row>
    <row r="635" spans="1:7" ht="23.25" x14ac:dyDescent="0.25">
      <c r="A635" s="159" t="s">
        <v>39</v>
      </c>
      <c r="B635" s="141" t="s">
        <v>1165</v>
      </c>
      <c r="C635" s="142" t="s">
        <v>1321</v>
      </c>
      <c r="D635" s="143">
        <v>4929926</v>
      </c>
      <c r="E635" s="143">
        <v>4929926</v>
      </c>
      <c r="F635" s="144" t="s">
        <v>1454</v>
      </c>
      <c r="G635" s="145"/>
    </row>
    <row r="636" spans="1:7" ht="45.75" x14ac:dyDescent="0.25">
      <c r="A636" s="165" t="s">
        <v>1174</v>
      </c>
      <c r="B636" s="141" t="s">
        <v>1165</v>
      </c>
      <c r="C636" s="142" t="s">
        <v>1322</v>
      </c>
      <c r="D636" s="143">
        <v>3886926</v>
      </c>
      <c r="E636" s="143">
        <v>3886926</v>
      </c>
      <c r="F636" s="144" t="s">
        <v>1454</v>
      </c>
      <c r="G636" s="145"/>
    </row>
    <row r="637" spans="1:7" x14ac:dyDescent="0.25">
      <c r="A637" s="155" t="s">
        <v>282</v>
      </c>
      <c r="B637" s="141" t="s">
        <v>1165</v>
      </c>
      <c r="C637" s="142" t="s">
        <v>1323</v>
      </c>
      <c r="D637" s="143">
        <v>3886926</v>
      </c>
      <c r="E637" s="143">
        <v>3886926</v>
      </c>
      <c r="F637" s="144" t="s">
        <v>1454</v>
      </c>
      <c r="G637" s="145"/>
    </row>
    <row r="638" spans="1:7" x14ac:dyDescent="0.25">
      <c r="A638" s="155" t="s">
        <v>284</v>
      </c>
      <c r="B638" s="141" t="s">
        <v>1165</v>
      </c>
      <c r="C638" s="142" t="s">
        <v>1324</v>
      </c>
      <c r="D638" s="143">
        <v>2984945.66</v>
      </c>
      <c r="E638" s="143">
        <v>2984945.66</v>
      </c>
      <c r="F638" s="144" t="s">
        <v>1454</v>
      </c>
      <c r="G638" s="145"/>
    </row>
    <row r="639" spans="1:7" ht="34.5" x14ac:dyDescent="0.25">
      <c r="A639" s="155" t="s">
        <v>286</v>
      </c>
      <c r="B639" s="141" t="s">
        <v>1165</v>
      </c>
      <c r="C639" s="142" t="s">
        <v>1325</v>
      </c>
      <c r="D639" s="143">
        <v>901980.34</v>
      </c>
      <c r="E639" s="143">
        <v>901980.34</v>
      </c>
      <c r="F639" s="144" t="s">
        <v>1454</v>
      </c>
      <c r="G639" s="145"/>
    </row>
    <row r="640" spans="1:7" ht="22.5" x14ac:dyDescent="0.25">
      <c r="A640" s="164" t="s">
        <v>1192</v>
      </c>
      <c r="B640" s="141" t="s">
        <v>1165</v>
      </c>
      <c r="C640" s="142" t="s">
        <v>1326</v>
      </c>
      <c r="D640" s="143">
        <v>597400</v>
      </c>
      <c r="E640" s="143">
        <v>597400</v>
      </c>
      <c r="F640" s="144" t="s">
        <v>1454</v>
      </c>
      <c r="G640" s="145"/>
    </row>
    <row r="641" spans="1:7" ht="23.25" x14ac:dyDescent="0.25">
      <c r="A641" s="162" t="s">
        <v>1194</v>
      </c>
      <c r="B641" s="141" t="s">
        <v>1165</v>
      </c>
      <c r="C641" s="142" t="s">
        <v>1327</v>
      </c>
      <c r="D641" s="143">
        <v>597400</v>
      </c>
      <c r="E641" s="143">
        <v>597400</v>
      </c>
      <c r="F641" s="144" t="s">
        <v>1454</v>
      </c>
      <c r="G641" s="145"/>
    </row>
    <row r="642" spans="1:7" ht="23.25" x14ac:dyDescent="0.25">
      <c r="A642" s="155" t="s">
        <v>24</v>
      </c>
      <c r="B642" s="141" t="s">
        <v>1165</v>
      </c>
      <c r="C642" s="142" t="s">
        <v>1328</v>
      </c>
      <c r="D642" s="143">
        <v>597400</v>
      </c>
      <c r="E642" s="143">
        <v>597400</v>
      </c>
      <c r="F642" s="144" t="s">
        <v>1454</v>
      </c>
      <c r="G642" s="145"/>
    </row>
    <row r="643" spans="1:7" x14ac:dyDescent="0.25">
      <c r="A643" s="155" t="s">
        <v>1198</v>
      </c>
      <c r="B643" s="141" t="s">
        <v>1165</v>
      </c>
      <c r="C643" s="142" t="s">
        <v>1329</v>
      </c>
      <c r="D643" s="143">
        <v>445600</v>
      </c>
      <c r="E643" s="143">
        <v>445600</v>
      </c>
      <c r="F643" s="144" t="s">
        <v>1454</v>
      </c>
      <c r="G643" s="145"/>
    </row>
    <row r="644" spans="1:7" x14ac:dyDescent="0.25">
      <c r="A644" s="155" t="s">
        <v>1200</v>
      </c>
      <c r="B644" s="141" t="s">
        <v>1165</v>
      </c>
      <c r="C644" s="142" t="s">
        <v>1330</v>
      </c>
      <c r="D644" s="143">
        <v>445600</v>
      </c>
      <c r="E644" s="143">
        <v>445600</v>
      </c>
      <c r="F644" s="144" t="s">
        <v>1454</v>
      </c>
      <c r="G644" s="145"/>
    </row>
    <row r="645" spans="1:7" x14ac:dyDescent="0.25">
      <c r="A645" s="164" t="s">
        <v>1202</v>
      </c>
      <c r="B645" s="141" t="s">
        <v>1165</v>
      </c>
      <c r="C645" s="142" t="s">
        <v>1331</v>
      </c>
      <c r="D645" s="143">
        <v>392120</v>
      </c>
      <c r="E645" s="143">
        <v>392120</v>
      </c>
      <c r="F645" s="144" t="s">
        <v>1454</v>
      </c>
      <c r="G645" s="145"/>
    </row>
    <row r="646" spans="1:7" x14ac:dyDescent="0.25">
      <c r="A646" s="155" t="s">
        <v>1204</v>
      </c>
      <c r="B646" s="141" t="s">
        <v>1165</v>
      </c>
      <c r="C646" s="142" t="s">
        <v>1332</v>
      </c>
      <c r="D646" s="143">
        <v>4000</v>
      </c>
      <c r="E646" s="143">
        <v>4000</v>
      </c>
      <c r="F646" s="144" t="s">
        <v>1454</v>
      </c>
      <c r="G646" s="145"/>
    </row>
    <row r="647" spans="1:7" x14ac:dyDescent="0.25">
      <c r="A647" s="155" t="s">
        <v>1206</v>
      </c>
      <c r="B647" s="141" t="s">
        <v>1165</v>
      </c>
      <c r="C647" s="142" t="s">
        <v>1333</v>
      </c>
      <c r="D647" s="143">
        <v>49480</v>
      </c>
      <c r="E647" s="143">
        <v>49480</v>
      </c>
      <c r="F647" s="144" t="s">
        <v>1454</v>
      </c>
      <c r="G647" s="145"/>
    </row>
    <row r="648" spans="1:7" ht="23.25" x14ac:dyDescent="0.25">
      <c r="A648" s="155" t="s">
        <v>49</v>
      </c>
      <c r="B648" s="141" t="s">
        <v>1165</v>
      </c>
      <c r="C648" s="142" t="s">
        <v>1334</v>
      </c>
      <c r="D648" s="143">
        <v>6700</v>
      </c>
      <c r="E648" s="143">
        <v>6700</v>
      </c>
      <c r="F648" s="144" t="s">
        <v>1454</v>
      </c>
      <c r="G648" s="145"/>
    </row>
    <row r="649" spans="1:7" ht="57" x14ac:dyDescent="0.25">
      <c r="A649" s="166" t="s">
        <v>27</v>
      </c>
      <c r="B649" s="141" t="s">
        <v>1165</v>
      </c>
      <c r="C649" s="142" t="s">
        <v>1335</v>
      </c>
      <c r="D649" s="143">
        <v>6700</v>
      </c>
      <c r="E649" s="143">
        <v>6700</v>
      </c>
      <c r="F649" s="144" t="s">
        <v>1454</v>
      </c>
      <c r="G649" s="145"/>
    </row>
    <row r="650" spans="1:7" ht="23.25" x14ac:dyDescent="0.25">
      <c r="A650" s="167" t="s">
        <v>50</v>
      </c>
      <c r="B650" s="141" t="s">
        <v>1165</v>
      </c>
      <c r="C650" s="142" t="s">
        <v>1336</v>
      </c>
      <c r="D650" s="143">
        <v>6700</v>
      </c>
      <c r="E650" s="143">
        <v>6700</v>
      </c>
      <c r="F650" s="144" t="s">
        <v>1454</v>
      </c>
      <c r="G650" s="145"/>
    </row>
    <row r="651" spans="1:7" ht="45.75" x14ac:dyDescent="0.25">
      <c r="A651" s="168" t="s">
        <v>1174</v>
      </c>
      <c r="B651" s="141" t="s">
        <v>1165</v>
      </c>
      <c r="C651" s="142" t="s">
        <v>1337</v>
      </c>
      <c r="D651" s="143">
        <v>800</v>
      </c>
      <c r="E651" s="143">
        <v>800</v>
      </c>
      <c r="F651" s="144" t="s">
        <v>1454</v>
      </c>
      <c r="G651" s="145"/>
    </row>
    <row r="652" spans="1:7" x14ac:dyDescent="0.25">
      <c r="A652" s="169" t="s">
        <v>282</v>
      </c>
      <c r="B652" s="141" t="s">
        <v>1165</v>
      </c>
      <c r="C652" s="142" t="s">
        <v>1338</v>
      </c>
      <c r="D652" s="143">
        <v>800</v>
      </c>
      <c r="E652" s="143">
        <v>800</v>
      </c>
      <c r="F652" s="144" t="s">
        <v>1454</v>
      </c>
      <c r="G652" s="145"/>
    </row>
    <row r="653" spans="1:7" ht="23.25" x14ac:dyDescent="0.25">
      <c r="A653" s="169" t="s">
        <v>1339</v>
      </c>
      <c r="B653" s="141" t="s">
        <v>1165</v>
      </c>
      <c r="C653" s="142" t="s">
        <v>1340</v>
      </c>
      <c r="D653" s="143">
        <v>800</v>
      </c>
      <c r="E653" s="143">
        <v>800</v>
      </c>
      <c r="F653" s="144" t="s">
        <v>1454</v>
      </c>
      <c r="G653" s="145"/>
    </row>
    <row r="654" spans="1:7" ht="23.25" x14ac:dyDescent="0.25">
      <c r="A654" s="169" t="s">
        <v>1192</v>
      </c>
      <c r="B654" s="141" t="s">
        <v>1165</v>
      </c>
      <c r="C654" s="142" t="s">
        <v>1341</v>
      </c>
      <c r="D654" s="143">
        <v>5900</v>
      </c>
      <c r="E654" s="143">
        <v>5900</v>
      </c>
      <c r="F654" s="144" t="s">
        <v>1454</v>
      </c>
      <c r="G654" s="145"/>
    </row>
    <row r="655" spans="1:7" ht="23.25" x14ac:dyDescent="0.25">
      <c r="A655" s="169" t="s">
        <v>1194</v>
      </c>
      <c r="B655" s="141" t="s">
        <v>1165</v>
      </c>
      <c r="C655" s="142" t="s">
        <v>1342</v>
      </c>
      <c r="D655" s="143">
        <v>5900</v>
      </c>
      <c r="E655" s="143">
        <v>5900</v>
      </c>
      <c r="F655" s="144" t="s">
        <v>1454</v>
      </c>
      <c r="G655" s="145"/>
    </row>
    <row r="656" spans="1:7" x14ac:dyDescent="0.25">
      <c r="A656" s="169" t="s">
        <v>1196</v>
      </c>
      <c r="B656" s="141" t="s">
        <v>1165</v>
      </c>
      <c r="C656" s="142" t="s">
        <v>1343</v>
      </c>
      <c r="D656" s="143">
        <v>5900</v>
      </c>
      <c r="E656" s="143">
        <v>5900</v>
      </c>
      <c r="F656" s="144" t="s">
        <v>1454</v>
      </c>
      <c r="G656" s="145"/>
    </row>
    <row r="657" spans="1:7" ht="34.5" x14ac:dyDescent="0.25">
      <c r="A657" s="169" t="s">
        <v>51</v>
      </c>
      <c r="B657" s="141" t="s">
        <v>1165</v>
      </c>
      <c r="C657" s="142" t="s">
        <v>1344</v>
      </c>
      <c r="D657" s="143">
        <v>2250</v>
      </c>
      <c r="E657" s="143">
        <v>2250</v>
      </c>
      <c r="F657" s="144" t="s">
        <v>1454</v>
      </c>
      <c r="G657" s="145"/>
    </row>
    <row r="658" spans="1:7" x14ac:dyDescent="0.25">
      <c r="A658" s="169" t="s">
        <v>52</v>
      </c>
      <c r="B658" s="141" t="s">
        <v>1165</v>
      </c>
      <c r="C658" s="142" t="s">
        <v>1345</v>
      </c>
      <c r="D658" s="143">
        <v>2250</v>
      </c>
      <c r="E658" s="143">
        <v>2250</v>
      </c>
      <c r="F658" s="144" t="s">
        <v>1454</v>
      </c>
      <c r="G658" s="145"/>
    </row>
    <row r="659" spans="1:7" ht="23.25" x14ac:dyDescent="0.25">
      <c r="A659" s="169" t="s">
        <v>1192</v>
      </c>
      <c r="B659" s="141" t="s">
        <v>1165</v>
      </c>
      <c r="C659" s="142" t="s">
        <v>1346</v>
      </c>
      <c r="D659" s="143">
        <v>2250</v>
      </c>
      <c r="E659" s="143">
        <v>2250</v>
      </c>
      <c r="F659" s="144" t="s">
        <v>1454</v>
      </c>
      <c r="G659" s="145"/>
    </row>
    <row r="660" spans="1:7" ht="23.25" x14ac:dyDescent="0.25">
      <c r="A660" s="169" t="s">
        <v>1194</v>
      </c>
      <c r="B660" s="141" t="s">
        <v>1165</v>
      </c>
      <c r="C660" s="142" t="s">
        <v>1347</v>
      </c>
      <c r="D660" s="143">
        <v>2250</v>
      </c>
      <c r="E660" s="143">
        <v>2250</v>
      </c>
      <c r="F660" s="144" t="s">
        <v>1454</v>
      </c>
      <c r="G660" s="145"/>
    </row>
    <row r="661" spans="1:7" x14ac:dyDescent="0.25">
      <c r="A661" s="169" t="s">
        <v>1196</v>
      </c>
      <c r="B661" s="141" t="s">
        <v>1165</v>
      </c>
      <c r="C661" s="142" t="s">
        <v>1348</v>
      </c>
      <c r="D661" s="143">
        <v>2250</v>
      </c>
      <c r="E661" s="143">
        <v>2250</v>
      </c>
      <c r="F661" s="144" t="s">
        <v>1454</v>
      </c>
      <c r="G661" s="145"/>
    </row>
    <row r="662" spans="1:7" x14ac:dyDescent="0.25">
      <c r="A662" s="159" t="s">
        <v>1349</v>
      </c>
      <c r="B662" s="141" t="s">
        <v>1165</v>
      </c>
      <c r="C662" s="142" t="s">
        <v>1350</v>
      </c>
      <c r="D662" s="143">
        <v>9336724.1999999993</v>
      </c>
      <c r="E662" s="143">
        <v>9336724.1999999993</v>
      </c>
      <c r="F662" s="144" t="s">
        <v>1454</v>
      </c>
      <c r="G662" s="145"/>
    </row>
    <row r="663" spans="1:7" x14ac:dyDescent="0.25">
      <c r="A663" s="170" t="s">
        <v>1351</v>
      </c>
      <c r="B663" s="141" t="s">
        <v>1165</v>
      </c>
      <c r="C663" s="142" t="s">
        <v>1352</v>
      </c>
      <c r="D663" s="143">
        <v>9336724.1999999993</v>
      </c>
      <c r="E663" s="143">
        <v>9336724.1999999993</v>
      </c>
      <c r="F663" s="144" t="s">
        <v>1454</v>
      </c>
      <c r="G663" s="145"/>
    </row>
    <row r="664" spans="1:7" ht="34.5" x14ac:dyDescent="0.25">
      <c r="A664" s="155" t="s">
        <v>37</v>
      </c>
      <c r="B664" s="141" t="s">
        <v>1165</v>
      </c>
      <c r="C664" s="142" t="s">
        <v>1353</v>
      </c>
      <c r="D664" s="143">
        <v>9336724.1999999993</v>
      </c>
      <c r="E664" s="143">
        <v>9336724.1999999993</v>
      </c>
      <c r="F664" s="144" t="s">
        <v>1454</v>
      </c>
      <c r="G664" s="145"/>
    </row>
    <row r="665" spans="1:7" ht="23.25" x14ac:dyDescent="0.25">
      <c r="A665" s="155" t="s">
        <v>40</v>
      </c>
      <c r="B665" s="141"/>
      <c r="C665" s="142" t="s">
        <v>53</v>
      </c>
      <c r="D665" s="143">
        <v>9336724.1999999993</v>
      </c>
      <c r="E665" s="143">
        <v>9336724.1999999993</v>
      </c>
      <c r="F665" s="144" t="s">
        <v>1454</v>
      </c>
      <c r="G665" s="145"/>
    </row>
    <row r="666" spans="1:7" ht="34.5" x14ac:dyDescent="0.25">
      <c r="A666" s="155" t="s">
        <v>54</v>
      </c>
      <c r="B666" s="141" t="s">
        <v>1165</v>
      </c>
      <c r="C666" s="142" t="s">
        <v>1354</v>
      </c>
      <c r="D666" s="143">
        <v>400000</v>
      </c>
      <c r="E666" s="143">
        <v>400000</v>
      </c>
      <c r="F666" s="144" t="s">
        <v>1454</v>
      </c>
      <c r="G666" s="145"/>
    </row>
    <row r="667" spans="1:7" ht="45.75" x14ac:dyDescent="0.25">
      <c r="A667" s="140" t="s">
        <v>1174</v>
      </c>
      <c r="B667" s="141" t="s">
        <v>1165</v>
      </c>
      <c r="C667" s="142" t="s">
        <v>1519</v>
      </c>
      <c r="D667" s="143">
        <v>18000</v>
      </c>
      <c r="E667" s="143">
        <v>18000</v>
      </c>
      <c r="F667" s="144" t="s">
        <v>1454</v>
      </c>
      <c r="G667" s="145"/>
    </row>
    <row r="668" spans="1:7" x14ac:dyDescent="0.25">
      <c r="A668" s="140" t="s">
        <v>282</v>
      </c>
      <c r="B668" s="141" t="s">
        <v>1165</v>
      </c>
      <c r="C668" s="142" t="s">
        <v>1520</v>
      </c>
      <c r="D668" s="143">
        <v>18000</v>
      </c>
      <c r="E668" s="143">
        <v>18000</v>
      </c>
      <c r="F668" s="144" t="s">
        <v>1454</v>
      </c>
      <c r="G668" s="145"/>
    </row>
    <row r="669" spans="1:7" ht="34.5" x14ac:dyDescent="0.25">
      <c r="A669" s="140" t="s">
        <v>1521</v>
      </c>
      <c r="B669" s="141" t="s">
        <v>1165</v>
      </c>
      <c r="C669" s="142" t="s">
        <v>1522</v>
      </c>
      <c r="D669" s="143">
        <v>18000</v>
      </c>
      <c r="E669" s="143">
        <v>18000</v>
      </c>
      <c r="F669" s="144" t="s">
        <v>1454</v>
      </c>
      <c r="G669" s="145"/>
    </row>
    <row r="670" spans="1:7" ht="23.25" x14ac:dyDescent="0.25">
      <c r="A670" s="140" t="s">
        <v>1192</v>
      </c>
      <c r="B670" s="141" t="s">
        <v>1165</v>
      </c>
      <c r="C670" s="142" t="s">
        <v>1355</v>
      </c>
      <c r="D670" s="143">
        <v>382000</v>
      </c>
      <c r="E670" s="143">
        <v>382000</v>
      </c>
      <c r="F670" s="144" t="s">
        <v>1454</v>
      </c>
      <c r="G670" s="145"/>
    </row>
    <row r="671" spans="1:7" ht="23.25" x14ac:dyDescent="0.25">
      <c r="A671" s="140" t="s">
        <v>1194</v>
      </c>
      <c r="B671" s="141" t="s">
        <v>1165</v>
      </c>
      <c r="C671" s="142" t="s">
        <v>1356</v>
      </c>
      <c r="D671" s="143">
        <v>382000</v>
      </c>
      <c r="E671" s="143">
        <v>382000</v>
      </c>
      <c r="F671" s="144" t="s">
        <v>1454</v>
      </c>
      <c r="G671" s="145"/>
    </row>
    <row r="672" spans="1:7" x14ac:dyDescent="0.25">
      <c r="A672" s="140" t="s">
        <v>1196</v>
      </c>
      <c r="B672" s="141" t="s">
        <v>1165</v>
      </c>
      <c r="C672" s="142" t="s">
        <v>1357</v>
      </c>
      <c r="D672" s="143">
        <v>382000</v>
      </c>
      <c r="E672" s="143">
        <v>382000</v>
      </c>
      <c r="F672" s="144" t="s">
        <v>1454</v>
      </c>
      <c r="G672" s="145"/>
    </row>
    <row r="673" spans="1:7" ht="23.25" x14ac:dyDescent="0.25">
      <c r="A673" s="159" t="s">
        <v>39</v>
      </c>
      <c r="B673" s="141" t="s">
        <v>1165</v>
      </c>
      <c r="C673" s="142" t="s">
        <v>1358</v>
      </c>
      <c r="D673" s="143">
        <v>8420473</v>
      </c>
      <c r="E673" s="143">
        <v>8420473</v>
      </c>
      <c r="F673" s="144" t="s">
        <v>1454</v>
      </c>
      <c r="G673" s="145"/>
    </row>
    <row r="674" spans="1:7" ht="23.25" x14ac:dyDescent="0.25">
      <c r="A674" s="159" t="s">
        <v>211</v>
      </c>
      <c r="B674" s="141" t="s">
        <v>1165</v>
      </c>
      <c r="C674" s="142" t="s">
        <v>1359</v>
      </c>
      <c r="D674" s="143">
        <v>8420473</v>
      </c>
      <c r="E674" s="143">
        <v>8420473</v>
      </c>
      <c r="F674" s="144" t="s">
        <v>1454</v>
      </c>
      <c r="G674" s="145"/>
    </row>
    <row r="675" spans="1:7" x14ac:dyDescent="0.25">
      <c r="A675" s="155" t="s">
        <v>213</v>
      </c>
      <c r="B675" s="141" t="s">
        <v>1165</v>
      </c>
      <c r="C675" s="142" t="s">
        <v>1360</v>
      </c>
      <c r="D675" s="143">
        <v>8420473</v>
      </c>
      <c r="E675" s="143">
        <v>8420473</v>
      </c>
      <c r="F675" s="144" t="s">
        <v>1454</v>
      </c>
      <c r="G675" s="145"/>
    </row>
    <row r="676" spans="1:7" ht="45.75" x14ac:dyDescent="0.25">
      <c r="A676" s="166" t="s">
        <v>215</v>
      </c>
      <c r="B676" s="141" t="s">
        <v>1165</v>
      </c>
      <c r="C676" s="142" t="s">
        <v>1361</v>
      </c>
      <c r="D676" s="143">
        <v>8170473</v>
      </c>
      <c r="E676" s="143">
        <v>8170473</v>
      </c>
      <c r="F676" s="144" t="s">
        <v>1454</v>
      </c>
      <c r="G676" s="145"/>
    </row>
    <row r="677" spans="1:7" x14ac:dyDescent="0.25">
      <c r="A677" s="140" t="s">
        <v>610</v>
      </c>
      <c r="B677" s="141" t="s">
        <v>1165</v>
      </c>
      <c r="C677" s="142" t="s">
        <v>1523</v>
      </c>
      <c r="D677" s="143">
        <v>250000</v>
      </c>
      <c r="E677" s="143">
        <v>250000</v>
      </c>
      <c r="F677" s="144" t="s">
        <v>1454</v>
      </c>
      <c r="G677" s="145"/>
    </row>
    <row r="678" spans="1:7" x14ac:dyDescent="0.25">
      <c r="A678" s="167" t="s">
        <v>55</v>
      </c>
      <c r="B678" s="141" t="s">
        <v>1165</v>
      </c>
      <c r="C678" s="142" t="s">
        <v>1362</v>
      </c>
      <c r="D678" s="143">
        <v>516251.2</v>
      </c>
      <c r="E678" s="143">
        <v>516251.2</v>
      </c>
      <c r="F678" s="144" t="s">
        <v>1454</v>
      </c>
      <c r="G678" s="145"/>
    </row>
    <row r="679" spans="1:7" ht="23.25" x14ac:dyDescent="0.25">
      <c r="A679" s="168" t="s">
        <v>211</v>
      </c>
      <c r="B679" s="141" t="s">
        <v>1165</v>
      </c>
      <c r="C679" s="142" t="s">
        <v>1363</v>
      </c>
      <c r="D679" s="143">
        <v>516251.2</v>
      </c>
      <c r="E679" s="143">
        <v>516251.2</v>
      </c>
      <c r="F679" s="144" t="s">
        <v>1454</v>
      </c>
      <c r="G679" s="145"/>
    </row>
    <row r="680" spans="1:7" x14ac:dyDescent="0.25">
      <c r="A680" s="169" t="s">
        <v>213</v>
      </c>
      <c r="B680" s="141" t="s">
        <v>1165</v>
      </c>
      <c r="C680" s="142" t="s">
        <v>1364</v>
      </c>
      <c r="D680" s="143">
        <v>516251.2</v>
      </c>
      <c r="E680" s="143">
        <v>516251.2</v>
      </c>
      <c r="F680" s="144" t="s">
        <v>1454</v>
      </c>
      <c r="G680" s="145"/>
    </row>
    <row r="681" spans="1:7" x14ac:dyDescent="0.25">
      <c r="A681" s="169" t="s">
        <v>610</v>
      </c>
      <c r="B681" s="141" t="s">
        <v>1165</v>
      </c>
      <c r="C681" s="142" t="s">
        <v>1365</v>
      </c>
      <c r="D681" s="143">
        <v>516251.2</v>
      </c>
      <c r="E681" s="143">
        <v>516251.2</v>
      </c>
      <c r="F681" s="144" t="s">
        <v>1454</v>
      </c>
      <c r="G681" s="145"/>
    </row>
    <row r="682" spans="1:7" x14ac:dyDescent="0.25">
      <c r="A682" s="193" t="s">
        <v>1366</v>
      </c>
      <c r="B682" s="141" t="s">
        <v>1165</v>
      </c>
      <c r="C682" s="142" t="s">
        <v>1367</v>
      </c>
      <c r="D682" s="143">
        <v>2683465</v>
      </c>
      <c r="E682" s="143">
        <v>2683465</v>
      </c>
      <c r="F682" s="144" t="s">
        <v>1454</v>
      </c>
      <c r="G682" s="145"/>
    </row>
    <row r="683" spans="1:7" x14ac:dyDescent="0.25">
      <c r="A683" s="155" t="s">
        <v>1167</v>
      </c>
      <c r="B683" s="141" t="s">
        <v>1165</v>
      </c>
      <c r="C683" s="142" t="s">
        <v>1368</v>
      </c>
      <c r="D683" s="143">
        <v>2683465</v>
      </c>
      <c r="E683" s="143">
        <v>2683465</v>
      </c>
      <c r="F683" s="144" t="s">
        <v>1454</v>
      </c>
      <c r="G683" s="145"/>
    </row>
    <row r="684" spans="1:7" ht="34.5" x14ac:dyDescent="0.25">
      <c r="A684" s="155" t="s">
        <v>1369</v>
      </c>
      <c r="B684" s="141" t="s">
        <v>1165</v>
      </c>
      <c r="C684" s="142" t="s">
        <v>1370</v>
      </c>
      <c r="D684" s="143">
        <v>2683465</v>
      </c>
      <c r="E684" s="143">
        <v>2683465</v>
      </c>
      <c r="F684" s="144" t="s">
        <v>1454</v>
      </c>
      <c r="G684" s="145"/>
    </row>
    <row r="685" spans="1:7" ht="23.25" x14ac:dyDescent="0.25">
      <c r="A685" s="155" t="s">
        <v>21</v>
      </c>
      <c r="B685" s="141" t="s">
        <v>1165</v>
      </c>
      <c r="C685" s="142" t="s">
        <v>1371</v>
      </c>
      <c r="D685" s="143">
        <v>2683465</v>
      </c>
      <c r="E685" s="143">
        <v>2683465</v>
      </c>
      <c r="F685" s="144" t="s">
        <v>1454</v>
      </c>
      <c r="G685" s="145"/>
    </row>
    <row r="686" spans="1:7" ht="23.25" x14ac:dyDescent="0.25">
      <c r="A686" s="156" t="s">
        <v>22</v>
      </c>
      <c r="B686" s="141" t="s">
        <v>1165</v>
      </c>
      <c r="C686" s="142" t="s">
        <v>1372</v>
      </c>
      <c r="D686" s="143">
        <v>2683465</v>
      </c>
      <c r="E686" s="143">
        <v>2683465</v>
      </c>
      <c r="F686" s="144" t="s">
        <v>1454</v>
      </c>
      <c r="G686" s="145"/>
    </row>
    <row r="687" spans="1:7" ht="23.25" x14ac:dyDescent="0.25">
      <c r="A687" s="155" t="s">
        <v>23</v>
      </c>
      <c r="B687" s="141" t="s">
        <v>1165</v>
      </c>
      <c r="C687" s="142" t="s">
        <v>1373</v>
      </c>
      <c r="D687" s="143">
        <v>2683465</v>
      </c>
      <c r="E687" s="143">
        <v>2683465</v>
      </c>
      <c r="F687" s="144" t="s">
        <v>1454</v>
      </c>
      <c r="G687" s="145"/>
    </row>
    <row r="688" spans="1:7" ht="45.75" x14ac:dyDescent="0.25">
      <c r="A688" s="155" t="s">
        <v>1174</v>
      </c>
      <c r="B688" s="141" t="s">
        <v>1165</v>
      </c>
      <c r="C688" s="142" t="s">
        <v>1374</v>
      </c>
      <c r="D688" s="143">
        <v>1899223.56</v>
      </c>
      <c r="E688" s="143">
        <v>1899223.56</v>
      </c>
      <c r="F688" s="144" t="s">
        <v>1454</v>
      </c>
      <c r="G688" s="145"/>
    </row>
    <row r="689" spans="1:7" ht="23.25" x14ac:dyDescent="0.25">
      <c r="A689" s="155" t="s">
        <v>1176</v>
      </c>
      <c r="B689" s="141" t="s">
        <v>1165</v>
      </c>
      <c r="C689" s="142" t="s">
        <v>1375</v>
      </c>
      <c r="D689" s="143">
        <v>1899223.56</v>
      </c>
      <c r="E689" s="143">
        <v>1899223.56</v>
      </c>
      <c r="F689" s="144" t="s">
        <v>1454</v>
      </c>
      <c r="G689" s="145"/>
    </row>
    <row r="690" spans="1:7" x14ac:dyDescent="0.25">
      <c r="A690" s="156" t="s">
        <v>1178</v>
      </c>
      <c r="B690" s="141" t="s">
        <v>1165</v>
      </c>
      <c r="C690" s="142" t="s">
        <v>1376</v>
      </c>
      <c r="D690" s="143">
        <v>1399000</v>
      </c>
      <c r="E690" s="143">
        <v>1399000</v>
      </c>
      <c r="F690" s="144" t="s">
        <v>1454</v>
      </c>
      <c r="G690" s="145"/>
    </row>
    <row r="691" spans="1:7" ht="45.75" x14ac:dyDescent="0.25">
      <c r="A691" s="155" t="s">
        <v>1377</v>
      </c>
      <c r="B691" s="141" t="s">
        <v>1165</v>
      </c>
      <c r="C691" s="142" t="s">
        <v>1378</v>
      </c>
      <c r="D691" s="143">
        <v>82800</v>
      </c>
      <c r="E691" s="143">
        <v>82800</v>
      </c>
      <c r="F691" s="144" t="s">
        <v>1454</v>
      </c>
      <c r="G691" s="145"/>
    </row>
    <row r="692" spans="1:7" ht="34.5" x14ac:dyDescent="0.25">
      <c r="A692" s="155" t="s">
        <v>1181</v>
      </c>
      <c r="B692" s="141" t="s">
        <v>1165</v>
      </c>
      <c r="C692" s="142" t="s">
        <v>1379</v>
      </c>
      <c r="D692" s="143">
        <v>417423.56</v>
      </c>
      <c r="E692" s="143">
        <v>417423.56</v>
      </c>
      <c r="F692" s="144" t="s">
        <v>1454</v>
      </c>
      <c r="G692" s="145"/>
    </row>
    <row r="693" spans="1:7" ht="23.25" x14ac:dyDescent="0.25">
      <c r="A693" s="155" t="s">
        <v>1192</v>
      </c>
      <c r="B693" s="141" t="s">
        <v>1165</v>
      </c>
      <c r="C693" s="142" t="s">
        <v>1380</v>
      </c>
      <c r="D693" s="143">
        <v>783000</v>
      </c>
      <c r="E693" s="143">
        <v>783000</v>
      </c>
      <c r="F693" s="144" t="s">
        <v>1454</v>
      </c>
      <c r="G693" s="145"/>
    </row>
    <row r="694" spans="1:7" ht="23.25" x14ac:dyDescent="0.25">
      <c r="A694" s="156" t="s">
        <v>1194</v>
      </c>
      <c r="B694" s="141" t="s">
        <v>1165</v>
      </c>
      <c r="C694" s="142" t="s">
        <v>1381</v>
      </c>
      <c r="D694" s="143">
        <v>783000</v>
      </c>
      <c r="E694" s="143">
        <v>783000</v>
      </c>
      <c r="F694" s="144" t="s">
        <v>1454</v>
      </c>
      <c r="G694" s="145"/>
    </row>
    <row r="695" spans="1:7" ht="23.25" x14ac:dyDescent="0.25">
      <c r="A695" s="155" t="s">
        <v>24</v>
      </c>
      <c r="B695" s="141" t="s">
        <v>1165</v>
      </c>
      <c r="C695" s="142" t="s">
        <v>1382</v>
      </c>
      <c r="D695" s="143">
        <v>783000</v>
      </c>
      <c r="E695" s="143">
        <v>783000</v>
      </c>
      <c r="F695" s="144" t="s">
        <v>1454</v>
      </c>
      <c r="G695" s="145"/>
    </row>
    <row r="696" spans="1:7" x14ac:dyDescent="0.25">
      <c r="A696" s="155" t="s">
        <v>1198</v>
      </c>
      <c r="B696" s="141" t="s">
        <v>1165</v>
      </c>
      <c r="C696" s="142" t="s">
        <v>1383</v>
      </c>
      <c r="D696" s="143">
        <v>1241.44</v>
      </c>
      <c r="E696" s="143">
        <v>1241.44</v>
      </c>
      <c r="F696" s="144" t="s">
        <v>1454</v>
      </c>
      <c r="G696" s="145"/>
    </row>
    <row r="697" spans="1:7" x14ac:dyDescent="0.25">
      <c r="A697" s="155" t="s">
        <v>1200</v>
      </c>
      <c r="B697" s="141" t="s">
        <v>1165</v>
      </c>
      <c r="C697" s="142" t="s">
        <v>1384</v>
      </c>
      <c r="D697" s="143">
        <v>1241.44</v>
      </c>
      <c r="E697" s="143">
        <v>1241.44</v>
      </c>
      <c r="F697" s="144" t="s">
        <v>1454</v>
      </c>
      <c r="G697" s="145"/>
    </row>
    <row r="698" spans="1:7" x14ac:dyDescent="0.25">
      <c r="A698" s="155" t="s">
        <v>1202</v>
      </c>
      <c r="B698" s="141" t="s">
        <v>1165</v>
      </c>
      <c r="C698" s="142" t="s">
        <v>1385</v>
      </c>
      <c r="D698" s="143">
        <v>900</v>
      </c>
      <c r="E698" s="143">
        <v>900</v>
      </c>
      <c r="F698" s="144" t="s">
        <v>1454</v>
      </c>
      <c r="G698" s="145"/>
    </row>
    <row r="699" spans="1:7" x14ac:dyDescent="0.25">
      <c r="A699" s="155" t="s">
        <v>1206</v>
      </c>
      <c r="B699" s="141" t="s">
        <v>1165</v>
      </c>
      <c r="C699" s="142" t="s">
        <v>1386</v>
      </c>
      <c r="D699" s="143">
        <v>341.44</v>
      </c>
      <c r="E699" s="143">
        <v>341.44</v>
      </c>
      <c r="F699" s="144" t="s">
        <v>1454</v>
      </c>
      <c r="G699" s="145"/>
    </row>
    <row r="700" spans="1:7" ht="23.25" x14ac:dyDescent="0.25">
      <c r="A700" s="193" t="s">
        <v>1387</v>
      </c>
      <c r="B700" s="141" t="s">
        <v>1165</v>
      </c>
      <c r="C700" s="142" t="s">
        <v>1388</v>
      </c>
      <c r="D700" s="143">
        <v>2415000</v>
      </c>
      <c r="E700" s="143">
        <v>2415000</v>
      </c>
      <c r="F700" s="144" t="s">
        <v>1454</v>
      </c>
      <c r="G700" s="145"/>
    </row>
    <row r="701" spans="1:7" x14ac:dyDescent="0.25">
      <c r="A701" s="157" t="s">
        <v>1167</v>
      </c>
      <c r="B701" s="141" t="s">
        <v>1165</v>
      </c>
      <c r="C701" s="142" t="s">
        <v>1389</v>
      </c>
      <c r="D701" s="143">
        <v>2415000</v>
      </c>
      <c r="E701" s="143">
        <v>2415000</v>
      </c>
      <c r="F701" s="144" t="s">
        <v>1454</v>
      </c>
      <c r="G701" s="145"/>
    </row>
    <row r="702" spans="1:7" ht="34.5" x14ac:dyDescent="0.25">
      <c r="A702" s="155" t="s">
        <v>1390</v>
      </c>
      <c r="B702" s="141" t="s">
        <v>1165</v>
      </c>
      <c r="C702" s="142" t="s">
        <v>1391</v>
      </c>
      <c r="D702" s="143">
        <v>2415000</v>
      </c>
      <c r="E702" s="143">
        <v>2415000</v>
      </c>
      <c r="F702" s="144" t="s">
        <v>1454</v>
      </c>
      <c r="G702" s="145"/>
    </row>
    <row r="703" spans="1:7" ht="23.25" x14ac:dyDescent="0.25">
      <c r="A703" s="155" t="s">
        <v>21</v>
      </c>
      <c r="B703" s="141" t="s">
        <v>1165</v>
      </c>
      <c r="C703" s="142" t="s">
        <v>1392</v>
      </c>
      <c r="D703" s="143">
        <v>2415000</v>
      </c>
      <c r="E703" s="143">
        <v>2415000</v>
      </c>
      <c r="F703" s="144" t="s">
        <v>1454</v>
      </c>
      <c r="G703" s="145"/>
    </row>
    <row r="704" spans="1:7" ht="23.25" x14ac:dyDescent="0.25">
      <c r="A704" s="156" t="s">
        <v>22</v>
      </c>
      <c r="B704" s="141" t="s">
        <v>1165</v>
      </c>
      <c r="C704" s="142" t="s">
        <v>1393</v>
      </c>
      <c r="D704" s="143">
        <v>2415000</v>
      </c>
      <c r="E704" s="143">
        <v>2415000</v>
      </c>
      <c r="F704" s="144" t="s">
        <v>1454</v>
      </c>
      <c r="G704" s="145"/>
    </row>
    <row r="705" spans="1:7" ht="23.25" x14ac:dyDescent="0.25">
      <c r="A705" s="156" t="s">
        <v>23</v>
      </c>
      <c r="B705" s="141" t="s">
        <v>1165</v>
      </c>
      <c r="C705" s="142" t="s">
        <v>1394</v>
      </c>
      <c r="D705" s="143">
        <v>1447565.98</v>
      </c>
      <c r="E705" s="143">
        <v>1447565.98</v>
      </c>
      <c r="F705" s="144" t="s">
        <v>1454</v>
      </c>
      <c r="G705" s="145"/>
    </row>
    <row r="706" spans="1:7" ht="45.75" x14ac:dyDescent="0.25">
      <c r="A706" s="156" t="s">
        <v>1174</v>
      </c>
      <c r="B706" s="141" t="s">
        <v>1165</v>
      </c>
      <c r="C706" s="142" t="s">
        <v>1395</v>
      </c>
      <c r="D706" s="143">
        <v>1012139.88</v>
      </c>
      <c r="E706" s="143">
        <v>1012139.88</v>
      </c>
      <c r="F706" s="144" t="s">
        <v>1454</v>
      </c>
      <c r="G706" s="145"/>
    </row>
    <row r="707" spans="1:7" ht="23.25" x14ac:dyDescent="0.25">
      <c r="A707" s="155" t="s">
        <v>1176</v>
      </c>
      <c r="B707" s="141" t="s">
        <v>1165</v>
      </c>
      <c r="C707" s="142" t="s">
        <v>1396</v>
      </c>
      <c r="D707" s="143">
        <v>1012139.88</v>
      </c>
      <c r="E707" s="143">
        <v>1012139.88</v>
      </c>
      <c r="F707" s="144" t="s">
        <v>1454</v>
      </c>
      <c r="G707" s="145"/>
    </row>
    <row r="708" spans="1:7" x14ac:dyDescent="0.25">
      <c r="A708" s="155" t="s">
        <v>1178</v>
      </c>
      <c r="B708" s="141" t="s">
        <v>1165</v>
      </c>
      <c r="C708" s="142" t="s">
        <v>1397</v>
      </c>
      <c r="D708" s="143">
        <v>777373.16</v>
      </c>
      <c r="E708" s="143">
        <v>777373.16</v>
      </c>
      <c r="F708" s="144" t="s">
        <v>1454</v>
      </c>
      <c r="G708" s="145"/>
    </row>
    <row r="709" spans="1:7" ht="34.5" x14ac:dyDescent="0.25">
      <c r="A709" s="140" t="s">
        <v>1181</v>
      </c>
      <c r="B709" s="141" t="s">
        <v>1165</v>
      </c>
      <c r="C709" s="142" t="s">
        <v>1398</v>
      </c>
      <c r="D709" s="143">
        <v>234766.72</v>
      </c>
      <c r="E709" s="143">
        <v>234766.72</v>
      </c>
      <c r="F709" s="144" t="s">
        <v>1454</v>
      </c>
      <c r="G709" s="145"/>
    </row>
    <row r="710" spans="1:7" ht="23.25" x14ac:dyDescent="0.25">
      <c r="A710" s="156" t="s">
        <v>1192</v>
      </c>
      <c r="B710" s="141" t="s">
        <v>1165</v>
      </c>
      <c r="C710" s="142" t="s">
        <v>1399</v>
      </c>
      <c r="D710" s="143">
        <v>424902.1</v>
      </c>
      <c r="E710" s="143">
        <v>424902.1</v>
      </c>
      <c r="F710" s="144" t="s">
        <v>1454</v>
      </c>
      <c r="G710" s="145"/>
    </row>
    <row r="711" spans="1:7" ht="23.25" x14ac:dyDescent="0.25">
      <c r="A711" s="155" t="s">
        <v>1194</v>
      </c>
      <c r="B711" s="141" t="s">
        <v>1165</v>
      </c>
      <c r="C711" s="142" t="s">
        <v>1400</v>
      </c>
      <c r="D711" s="143">
        <v>424902.1</v>
      </c>
      <c r="E711" s="143">
        <v>424902.1</v>
      </c>
      <c r="F711" s="144" t="s">
        <v>1454</v>
      </c>
      <c r="G711" s="145"/>
    </row>
    <row r="712" spans="1:7" ht="23.25" x14ac:dyDescent="0.25">
      <c r="A712" s="155" t="s">
        <v>24</v>
      </c>
      <c r="B712" s="141" t="s">
        <v>1165</v>
      </c>
      <c r="C712" s="142" t="s">
        <v>1401</v>
      </c>
      <c r="D712" s="143">
        <v>424902.1</v>
      </c>
      <c r="E712" s="143">
        <v>424902.1</v>
      </c>
      <c r="F712" s="144" t="s">
        <v>1454</v>
      </c>
      <c r="G712" s="145"/>
    </row>
    <row r="713" spans="1:7" x14ac:dyDescent="0.25">
      <c r="A713" s="155" t="s">
        <v>1198</v>
      </c>
      <c r="B713" s="141" t="s">
        <v>1165</v>
      </c>
      <c r="C713" s="142" t="s">
        <v>1402</v>
      </c>
      <c r="D713" s="143">
        <v>10524</v>
      </c>
      <c r="E713" s="143">
        <v>10524</v>
      </c>
      <c r="F713" s="144" t="s">
        <v>1454</v>
      </c>
      <c r="G713" s="145"/>
    </row>
    <row r="714" spans="1:7" x14ac:dyDescent="0.25">
      <c r="A714" s="155" t="s">
        <v>1200</v>
      </c>
      <c r="B714" s="141" t="s">
        <v>1165</v>
      </c>
      <c r="C714" s="142" t="s">
        <v>1403</v>
      </c>
      <c r="D714" s="143">
        <v>10524</v>
      </c>
      <c r="E714" s="143">
        <v>10524</v>
      </c>
      <c r="F714" s="144" t="s">
        <v>1454</v>
      </c>
      <c r="G714" s="145"/>
    </row>
    <row r="715" spans="1:7" x14ac:dyDescent="0.25">
      <c r="A715" s="155" t="s">
        <v>1206</v>
      </c>
      <c r="B715" s="141" t="s">
        <v>1165</v>
      </c>
      <c r="C715" s="142" t="s">
        <v>1404</v>
      </c>
      <c r="D715" s="143">
        <v>10524</v>
      </c>
      <c r="E715" s="143">
        <v>10524</v>
      </c>
      <c r="F715" s="144" t="s">
        <v>1454</v>
      </c>
      <c r="G715" s="145"/>
    </row>
    <row r="716" spans="1:7" ht="23.25" x14ac:dyDescent="0.25">
      <c r="A716" s="155" t="s">
        <v>25</v>
      </c>
      <c r="B716" s="141" t="s">
        <v>1165</v>
      </c>
      <c r="C716" s="142" t="s">
        <v>1405</v>
      </c>
      <c r="D716" s="143">
        <v>967434.02</v>
      </c>
      <c r="E716" s="143">
        <v>967434.02</v>
      </c>
      <c r="F716" s="144" t="s">
        <v>1454</v>
      </c>
      <c r="G716" s="145"/>
    </row>
    <row r="717" spans="1:7" ht="45.75" x14ac:dyDescent="0.25">
      <c r="A717" s="155" t="s">
        <v>1174</v>
      </c>
      <c r="B717" s="141" t="s">
        <v>1165</v>
      </c>
      <c r="C717" s="142" t="s">
        <v>1406</v>
      </c>
      <c r="D717" s="143">
        <v>967434.02</v>
      </c>
      <c r="E717" s="143">
        <v>967434.02</v>
      </c>
      <c r="F717" s="144" t="s">
        <v>1454</v>
      </c>
      <c r="G717" s="145"/>
    </row>
    <row r="718" spans="1:7" ht="23.25" x14ac:dyDescent="0.25">
      <c r="A718" s="157" t="s">
        <v>1176</v>
      </c>
      <c r="B718" s="141" t="s">
        <v>1165</v>
      </c>
      <c r="C718" s="142" t="s">
        <v>1407</v>
      </c>
      <c r="D718" s="143">
        <v>967434.02</v>
      </c>
      <c r="E718" s="143">
        <v>967434.02</v>
      </c>
      <c r="F718" s="144" t="s">
        <v>1454</v>
      </c>
      <c r="G718" s="145"/>
    </row>
    <row r="719" spans="1:7" x14ac:dyDescent="0.25">
      <c r="A719" s="155" t="s">
        <v>1178</v>
      </c>
      <c r="B719" s="141" t="s">
        <v>1165</v>
      </c>
      <c r="C719" s="142" t="s">
        <v>1408</v>
      </c>
      <c r="D719" s="143">
        <v>743036.88</v>
      </c>
      <c r="E719" s="143">
        <v>743036.88</v>
      </c>
      <c r="F719" s="144" t="s">
        <v>1454</v>
      </c>
      <c r="G719" s="145"/>
    </row>
    <row r="720" spans="1:7" ht="34.5" x14ac:dyDescent="0.25">
      <c r="A720" s="155" t="s">
        <v>1181</v>
      </c>
      <c r="B720" s="141" t="s">
        <v>1165</v>
      </c>
      <c r="C720" s="142" t="s">
        <v>1409</v>
      </c>
      <c r="D720" s="143">
        <v>224397.14</v>
      </c>
      <c r="E720" s="143">
        <v>224397.14</v>
      </c>
      <c r="F720" s="144" t="s">
        <v>1454</v>
      </c>
      <c r="G720" s="145"/>
    </row>
    <row r="721" spans="1:7" ht="23.25" x14ac:dyDescent="0.25">
      <c r="A721" s="193" t="s">
        <v>1160</v>
      </c>
      <c r="B721" s="141" t="s">
        <v>1165</v>
      </c>
      <c r="C721" s="142" t="s">
        <v>1410</v>
      </c>
      <c r="D721" s="143">
        <v>36001726</v>
      </c>
      <c r="E721" s="143">
        <v>35947121.090000004</v>
      </c>
      <c r="F721" s="144">
        <v>54604.91</v>
      </c>
      <c r="G721" s="145"/>
    </row>
    <row r="722" spans="1:7" x14ac:dyDescent="0.25">
      <c r="A722" s="156" t="s">
        <v>1167</v>
      </c>
      <c r="B722" s="141" t="s">
        <v>1165</v>
      </c>
      <c r="C722" s="142" t="s">
        <v>1411</v>
      </c>
      <c r="D722" s="143">
        <v>9578000</v>
      </c>
      <c r="E722" s="143">
        <v>9523395.0899999999</v>
      </c>
      <c r="F722" s="144">
        <v>54604.91</v>
      </c>
      <c r="G722" s="145"/>
    </row>
    <row r="723" spans="1:7" ht="34.5" x14ac:dyDescent="0.25">
      <c r="A723" s="156" t="s">
        <v>1390</v>
      </c>
      <c r="B723" s="141" t="s">
        <v>1165</v>
      </c>
      <c r="C723" s="142" t="s">
        <v>1412</v>
      </c>
      <c r="D723" s="143">
        <v>9538000</v>
      </c>
      <c r="E723" s="143">
        <v>9492667.5899999999</v>
      </c>
      <c r="F723" s="144">
        <v>45332.41</v>
      </c>
      <c r="G723" s="145"/>
    </row>
    <row r="724" spans="1:7" ht="23.25" x14ac:dyDescent="0.25">
      <c r="A724" s="155" t="s">
        <v>26</v>
      </c>
      <c r="B724" s="141" t="s">
        <v>1165</v>
      </c>
      <c r="C724" s="142" t="s">
        <v>1413</v>
      </c>
      <c r="D724" s="143">
        <v>58000</v>
      </c>
      <c r="E724" s="143">
        <v>24000</v>
      </c>
      <c r="F724" s="144">
        <v>34000</v>
      </c>
      <c r="G724" s="145"/>
    </row>
    <row r="725" spans="1:7" ht="57" x14ac:dyDescent="0.25">
      <c r="A725" s="155" t="s">
        <v>27</v>
      </c>
      <c r="B725" s="141" t="s">
        <v>1165</v>
      </c>
      <c r="C725" s="142" t="s">
        <v>1414</v>
      </c>
      <c r="D725" s="143">
        <v>58000</v>
      </c>
      <c r="E725" s="143">
        <v>24000</v>
      </c>
      <c r="F725" s="144">
        <v>34000</v>
      </c>
      <c r="G725" s="145"/>
    </row>
    <row r="726" spans="1:7" x14ac:dyDescent="0.25">
      <c r="A726" s="155" t="s">
        <v>28</v>
      </c>
      <c r="B726" s="141" t="s">
        <v>1165</v>
      </c>
      <c r="C726" s="142" t="s">
        <v>1415</v>
      </c>
      <c r="D726" s="143">
        <v>58000</v>
      </c>
      <c r="E726" s="143">
        <v>24000</v>
      </c>
      <c r="F726" s="144">
        <v>34000</v>
      </c>
      <c r="G726" s="145"/>
    </row>
    <row r="727" spans="1:7" ht="23.25" x14ac:dyDescent="0.25">
      <c r="A727" s="156" t="s">
        <v>1192</v>
      </c>
      <c r="B727" s="141" t="s">
        <v>1165</v>
      </c>
      <c r="C727" s="142" t="s">
        <v>1416</v>
      </c>
      <c r="D727" s="143">
        <v>58000</v>
      </c>
      <c r="E727" s="143">
        <v>24000</v>
      </c>
      <c r="F727" s="144">
        <v>34000</v>
      </c>
      <c r="G727" s="145"/>
    </row>
    <row r="728" spans="1:7" ht="23.25" x14ac:dyDescent="0.25">
      <c r="A728" s="155" t="s">
        <v>1194</v>
      </c>
      <c r="B728" s="141" t="s">
        <v>1165</v>
      </c>
      <c r="C728" s="142" t="s">
        <v>1417</v>
      </c>
      <c r="D728" s="143">
        <v>58000</v>
      </c>
      <c r="E728" s="143">
        <v>24000</v>
      </c>
      <c r="F728" s="144">
        <v>34000</v>
      </c>
      <c r="G728" s="145"/>
    </row>
    <row r="729" spans="1:7" ht="23.25" x14ac:dyDescent="0.25">
      <c r="A729" s="155" t="s">
        <v>24</v>
      </c>
      <c r="B729" s="141" t="s">
        <v>1165</v>
      </c>
      <c r="C729" s="142" t="s">
        <v>1418</v>
      </c>
      <c r="D729" s="143">
        <v>58000</v>
      </c>
      <c r="E729" s="143">
        <v>24000</v>
      </c>
      <c r="F729" s="144">
        <v>34000</v>
      </c>
      <c r="G729" s="145"/>
    </row>
    <row r="730" spans="1:7" ht="23.25" x14ac:dyDescent="0.25">
      <c r="A730" s="155" t="s">
        <v>29</v>
      </c>
      <c r="B730" s="141" t="s">
        <v>1165</v>
      </c>
      <c r="C730" s="142" t="s">
        <v>1419</v>
      </c>
      <c r="D730" s="143">
        <v>9480000</v>
      </c>
      <c r="E730" s="143">
        <v>9468667.5899999999</v>
      </c>
      <c r="F730" s="144">
        <v>11332.41</v>
      </c>
      <c r="G730" s="145"/>
    </row>
    <row r="731" spans="1:7" ht="23.25" x14ac:dyDescent="0.25">
      <c r="A731" s="155" t="s">
        <v>22</v>
      </c>
      <c r="B731" s="141" t="s">
        <v>1165</v>
      </c>
      <c r="C731" s="142" t="s">
        <v>1420</v>
      </c>
      <c r="D731" s="143">
        <v>9480000</v>
      </c>
      <c r="E731" s="143">
        <v>9468667.5899999999</v>
      </c>
      <c r="F731" s="144">
        <v>11332.41</v>
      </c>
      <c r="G731" s="145"/>
    </row>
    <row r="732" spans="1:7" ht="23.25" x14ac:dyDescent="0.25">
      <c r="A732" s="155" t="s">
        <v>23</v>
      </c>
      <c r="B732" s="141" t="s">
        <v>1165</v>
      </c>
      <c r="C732" s="142" t="s">
        <v>1098</v>
      </c>
      <c r="D732" s="143">
        <v>9480000</v>
      </c>
      <c r="E732" s="143">
        <v>9468667.5899999999</v>
      </c>
      <c r="F732" s="144">
        <v>11332.41</v>
      </c>
      <c r="G732" s="145"/>
    </row>
    <row r="733" spans="1:7" ht="45.75" x14ac:dyDescent="0.25">
      <c r="A733" s="155" t="s">
        <v>1174</v>
      </c>
      <c r="B733" s="141" t="s">
        <v>1165</v>
      </c>
      <c r="C733" s="142" t="s">
        <v>1099</v>
      </c>
      <c r="D733" s="143">
        <v>8259700</v>
      </c>
      <c r="E733" s="143">
        <v>8259587.8200000003</v>
      </c>
      <c r="F733" s="144">
        <v>112.18</v>
      </c>
      <c r="G733" s="145"/>
    </row>
    <row r="734" spans="1:7" ht="23.25" x14ac:dyDescent="0.25">
      <c r="A734" s="156" t="s">
        <v>1176</v>
      </c>
      <c r="B734" s="141" t="s">
        <v>1165</v>
      </c>
      <c r="C734" s="142" t="s">
        <v>1100</v>
      </c>
      <c r="D734" s="143">
        <v>8259700</v>
      </c>
      <c r="E734" s="143">
        <v>8259587.8200000003</v>
      </c>
      <c r="F734" s="144">
        <v>112.18</v>
      </c>
      <c r="G734" s="145"/>
    </row>
    <row r="735" spans="1:7" x14ac:dyDescent="0.25">
      <c r="A735" s="155" t="s">
        <v>1178</v>
      </c>
      <c r="B735" s="141" t="s">
        <v>1165</v>
      </c>
      <c r="C735" s="142" t="s">
        <v>1101</v>
      </c>
      <c r="D735" s="143">
        <v>6360860</v>
      </c>
      <c r="E735" s="143">
        <v>6360859.8399999999</v>
      </c>
      <c r="F735" s="144">
        <v>0.16</v>
      </c>
      <c r="G735" s="145"/>
    </row>
    <row r="736" spans="1:7" ht="23.25" x14ac:dyDescent="0.25">
      <c r="A736" s="155" t="s">
        <v>1180</v>
      </c>
      <c r="B736" s="141" t="s">
        <v>1165</v>
      </c>
      <c r="C736" s="142" t="s">
        <v>1102</v>
      </c>
      <c r="D736" s="143">
        <v>1720</v>
      </c>
      <c r="E736" s="143">
        <v>1720</v>
      </c>
      <c r="F736" s="144" t="s">
        <v>1454</v>
      </c>
      <c r="G736" s="145"/>
    </row>
    <row r="737" spans="1:7" ht="34.5" x14ac:dyDescent="0.25">
      <c r="A737" s="155" t="s">
        <v>1181</v>
      </c>
      <c r="B737" s="141" t="s">
        <v>1165</v>
      </c>
      <c r="C737" s="142" t="s">
        <v>1103</v>
      </c>
      <c r="D737" s="143">
        <v>1897120</v>
      </c>
      <c r="E737" s="143">
        <v>1897007.98</v>
      </c>
      <c r="F737" s="144">
        <v>112.02</v>
      </c>
      <c r="G737" s="145"/>
    </row>
    <row r="738" spans="1:7" ht="23.25" x14ac:dyDescent="0.25">
      <c r="A738" s="156" t="s">
        <v>1192</v>
      </c>
      <c r="B738" s="141" t="s">
        <v>1165</v>
      </c>
      <c r="C738" s="142" t="s">
        <v>1104</v>
      </c>
      <c r="D738" s="143">
        <v>1206300</v>
      </c>
      <c r="E738" s="143">
        <v>1206299.97</v>
      </c>
      <c r="F738" s="144">
        <v>0.03</v>
      </c>
      <c r="G738" s="145"/>
    </row>
    <row r="739" spans="1:7" ht="23.25" x14ac:dyDescent="0.25">
      <c r="A739" s="157" t="s">
        <v>1194</v>
      </c>
      <c r="B739" s="141" t="s">
        <v>1165</v>
      </c>
      <c r="C739" s="142" t="s">
        <v>1105</v>
      </c>
      <c r="D739" s="143">
        <v>1206300</v>
      </c>
      <c r="E739" s="143">
        <v>1206299.97</v>
      </c>
      <c r="F739" s="144">
        <v>0.03</v>
      </c>
      <c r="G739" s="145"/>
    </row>
    <row r="740" spans="1:7" ht="23.25" x14ac:dyDescent="0.25">
      <c r="A740" s="155" t="s">
        <v>24</v>
      </c>
      <c r="B740" s="141" t="s">
        <v>1165</v>
      </c>
      <c r="C740" s="142" t="s">
        <v>1106</v>
      </c>
      <c r="D740" s="143">
        <v>1206300</v>
      </c>
      <c r="E740" s="143">
        <v>1206299.97</v>
      </c>
      <c r="F740" s="144">
        <v>0.03</v>
      </c>
      <c r="G740" s="145"/>
    </row>
    <row r="741" spans="1:7" x14ac:dyDescent="0.25">
      <c r="A741" s="155" t="s">
        <v>1198</v>
      </c>
      <c r="B741" s="141" t="s">
        <v>1165</v>
      </c>
      <c r="C741" s="142" t="s">
        <v>1107</v>
      </c>
      <c r="D741" s="143">
        <v>14000</v>
      </c>
      <c r="E741" s="143">
        <v>2779.8</v>
      </c>
      <c r="F741" s="144">
        <v>11220.2</v>
      </c>
      <c r="G741" s="145"/>
    </row>
    <row r="742" spans="1:7" x14ac:dyDescent="0.25">
      <c r="A742" s="156" t="s">
        <v>1200</v>
      </c>
      <c r="B742" s="141" t="s">
        <v>1165</v>
      </c>
      <c r="C742" s="142" t="s">
        <v>1108</v>
      </c>
      <c r="D742" s="143">
        <v>14000</v>
      </c>
      <c r="E742" s="143">
        <v>2779.8</v>
      </c>
      <c r="F742" s="144">
        <v>11220.2</v>
      </c>
      <c r="G742" s="145"/>
    </row>
    <row r="743" spans="1:7" x14ac:dyDescent="0.25">
      <c r="A743" s="156" t="s">
        <v>1202</v>
      </c>
      <c r="B743" s="141" t="s">
        <v>1165</v>
      </c>
      <c r="C743" s="142" t="s">
        <v>1109</v>
      </c>
      <c r="D743" s="143">
        <v>1000</v>
      </c>
      <c r="E743" s="143" t="s">
        <v>1454</v>
      </c>
      <c r="F743" s="144">
        <v>1000</v>
      </c>
      <c r="G743" s="145"/>
    </row>
    <row r="744" spans="1:7" x14ac:dyDescent="0.25">
      <c r="A744" s="156" t="s">
        <v>1204</v>
      </c>
      <c r="B744" s="141" t="s">
        <v>1165</v>
      </c>
      <c r="C744" s="142" t="s">
        <v>1110</v>
      </c>
      <c r="D744" s="143">
        <v>1000</v>
      </c>
      <c r="E744" s="143">
        <v>956</v>
      </c>
      <c r="F744" s="144">
        <v>44</v>
      </c>
      <c r="G744" s="145"/>
    </row>
    <row r="745" spans="1:7" x14ac:dyDescent="0.25">
      <c r="A745" s="155" t="s">
        <v>1206</v>
      </c>
      <c r="B745" s="141" t="s">
        <v>1165</v>
      </c>
      <c r="C745" s="142" t="s">
        <v>1111</v>
      </c>
      <c r="D745" s="143">
        <v>12000</v>
      </c>
      <c r="E745" s="143">
        <v>1823.8</v>
      </c>
      <c r="F745" s="144">
        <v>10176.200000000001</v>
      </c>
      <c r="G745" s="145"/>
    </row>
    <row r="746" spans="1:7" x14ac:dyDescent="0.25">
      <c r="A746" s="155" t="s">
        <v>206</v>
      </c>
      <c r="B746" s="141" t="s">
        <v>1165</v>
      </c>
      <c r="C746" s="142" t="s">
        <v>1112</v>
      </c>
      <c r="D746" s="143">
        <v>40000</v>
      </c>
      <c r="E746" s="143">
        <v>30727.5</v>
      </c>
      <c r="F746" s="144">
        <v>9272.5</v>
      </c>
      <c r="G746" s="145"/>
    </row>
    <row r="747" spans="1:7" ht="23.25" x14ac:dyDescent="0.25">
      <c r="A747" s="155" t="s">
        <v>21</v>
      </c>
      <c r="B747" s="141" t="s">
        <v>1165</v>
      </c>
      <c r="C747" s="142" t="s">
        <v>1113</v>
      </c>
      <c r="D747" s="143">
        <v>40000</v>
      </c>
      <c r="E747" s="143">
        <v>30727.5</v>
      </c>
      <c r="F747" s="144">
        <v>9272.5</v>
      </c>
      <c r="G747" s="145"/>
    </row>
    <row r="748" spans="1:7" ht="23.25" x14ac:dyDescent="0.25">
      <c r="A748" s="156" t="s">
        <v>22</v>
      </c>
      <c r="B748" s="141" t="s">
        <v>1165</v>
      </c>
      <c r="C748" s="142" t="s">
        <v>1114</v>
      </c>
      <c r="D748" s="143">
        <v>40000</v>
      </c>
      <c r="E748" s="143">
        <v>30727.5</v>
      </c>
      <c r="F748" s="144">
        <v>9272.5</v>
      </c>
      <c r="G748" s="145"/>
    </row>
    <row r="749" spans="1:7" ht="23.25" x14ac:dyDescent="0.25">
      <c r="A749" s="155" t="s">
        <v>30</v>
      </c>
      <c r="B749" s="141" t="s">
        <v>1165</v>
      </c>
      <c r="C749" s="142" t="s">
        <v>1115</v>
      </c>
      <c r="D749" s="143">
        <v>40000</v>
      </c>
      <c r="E749" s="143">
        <v>30727.5</v>
      </c>
      <c r="F749" s="144">
        <v>9272.5</v>
      </c>
      <c r="G749" s="145"/>
    </row>
    <row r="750" spans="1:7" x14ac:dyDescent="0.25">
      <c r="A750" s="155" t="s">
        <v>1198</v>
      </c>
      <c r="B750" s="141" t="s">
        <v>1165</v>
      </c>
      <c r="C750" s="142" t="s">
        <v>1116</v>
      </c>
      <c r="D750" s="143">
        <v>40000</v>
      </c>
      <c r="E750" s="143">
        <v>30727.5</v>
      </c>
      <c r="F750" s="144">
        <v>9272.5</v>
      </c>
      <c r="G750" s="145"/>
    </row>
    <row r="751" spans="1:7" x14ac:dyDescent="0.25">
      <c r="A751" s="155" t="s">
        <v>277</v>
      </c>
      <c r="B751" s="141" t="s">
        <v>1165</v>
      </c>
      <c r="C751" s="142" t="s">
        <v>1117</v>
      </c>
      <c r="D751" s="143">
        <v>40000</v>
      </c>
      <c r="E751" s="143">
        <v>30727.5</v>
      </c>
      <c r="F751" s="144">
        <v>9272.5</v>
      </c>
      <c r="G751" s="145"/>
    </row>
    <row r="752" spans="1:7" ht="68.25" x14ac:dyDescent="0.25">
      <c r="A752" s="156" t="s">
        <v>31</v>
      </c>
      <c r="B752" s="141" t="s">
        <v>1165</v>
      </c>
      <c r="C752" s="142" t="s">
        <v>1118</v>
      </c>
      <c r="D752" s="143">
        <v>40000</v>
      </c>
      <c r="E752" s="143">
        <v>30727.5</v>
      </c>
      <c r="F752" s="144">
        <v>9272.5</v>
      </c>
      <c r="G752" s="145"/>
    </row>
    <row r="753" spans="1:7" x14ac:dyDescent="0.25">
      <c r="A753" s="156" t="s">
        <v>1119</v>
      </c>
      <c r="B753" s="141" t="s">
        <v>1165</v>
      </c>
      <c r="C753" s="142" t="s">
        <v>1120</v>
      </c>
      <c r="D753" s="143">
        <v>1013280</v>
      </c>
      <c r="E753" s="143">
        <v>1013280</v>
      </c>
      <c r="F753" s="144" t="s">
        <v>1454</v>
      </c>
      <c r="G753" s="145"/>
    </row>
    <row r="754" spans="1:7" x14ac:dyDescent="0.25">
      <c r="A754" s="156" t="s">
        <v>1121</v>
      </c>
      <c r="B754" s="141" t="s">
        <v>1165</v>
      </c>
      <c r="C754" s="142" t="s">
        <v>1122</v>
      </c>
      <c r="D754" s="143">
        <v>1013280</v>
      </c>
      <c r="E754" s="143">
        <v>1013280</v>
      </c>
      <c r="F754" s="144" t="s">
        <v>1454</v>
      </c>
      <c r="G754" s="145"/>
    </row>
    <row r="755" spans="1:7" ht="23.25" x14ac:dyDescent="0.25">
      <c r="A755" s="155" t="s">
        <v>21</v>
      </c>
      <c r="B755" s="141" t="s">
        <v>1165</v>
      </c>
      <c r="C755" s="142" t="s">
        <v>1123</v>
      </c>
      <c r="D755" s="143">
        <v>1013280</v>
      </c>
      <c r="E755" s="143">
        <v>1013280</v>
      </c>
      <c r="F755" s="144" t="s">
        <v>1454</v>
      </c>
      <c r="G755" s="145"/>
    </row>
    <row r="756" spans="1:7" ht="23.25" x14ac:dyDescent="0.25">
      <c r="A756" s="155" t="s">
        <v>22</v>
      </c>
      <c r="B756" s="141" t="s">
        <v>1165</v>
      </c>
      <c r="C756" s="142" t="s">
        <v>1124</v>
      </c>
      <c r="D756" s="143">
        <v>1013280</v>
      </c>
      <c r="E756" s="143">
        <v>1013280</v>
      </c>
      <c r="F756" s="144" t="s">
        <v>1454</v>
      </c>
      <c r="G756" s="145"/>
    </row>
    <row r="757" spans="1:7" ht="45.75" x14ac:dyDescent="0.25">
      <c r="A757" s="155" t="s">
        <v>32</v>
      </c>
      <c r="B757" s="141" t="s">
        <v>1165</v>
      </c>
      <c r="C757" s="142" t="s">
        <v>1125</v>
      </c>
      <c r="D757" s="143">
        <v>1013280</v>
      </c>
      <c r="E757" s="143">
        <v>1013280</v>
      </c>
      <c r="F757" s="144" t="s">
        <v>1454</v>
      </c>
      <c r="G757" s="145"/>
    </row>
    <row r="758" spans="1:7" x14ac:dyDescent="0.25">
      <c r="A758" s="155" t="s">
        <v>1126</v>
      </c>
      <c r="B758" s="141" t="s">
        <v>1165</v>
      </c>
      <c r="C758" s="142" t="s">
        <v>1127</v>
      </c>
      <c r="D758" s="143">
        <v>1013280</v>
      </c>
      <c r="E758" s="143">
        <v>1013280</v>
      </c>
      <c r="F758" s="144" t="s">
        <v>1454</v>
      </c>
      <c r="G758" s="145"/>
    </row>
    <row r="759" spans="1:7" x14ac:dyDescent="0.25">
      <c r="A759" s="156" t="s">
        <v>1128</v>
      </c>
      <c r="B759" s="141" t="s">
        <v>1165</v>
      </c>
      <c r="C759" s="142" t="s">
        <v>1129</v>
      </c>
      <c r="D759" s="143">
        <v>1013280</v>
      </c>
      <c r="E759" s="143">
        <v>1013280</v>
      </c>
      <c r="F759" s="144" t="s">
        <v>1454</v>
      </c>
      <c r="G759" s="145"/>
    </row>
    <row r="760" spans="1:7" ht="23.25" x14ac:dyDescent="0.25">
      <c r="A760" s="155" t="s">
        <v>33</v>
      </c>
      <c r="B760" s="141" t="s">
        <v>1165</v>
      </c>
      <c r="C760" s="142" t="s">
        <v>1130</v>
      </c>
      <c r="D760" s="143">
        <v>25410446</v>
      </c>
      <c r="E760" s="143">
        <v>25410446</v>
      </c>
      <c r="F760" s="144" t="s">
        <v>1454</v>
      </c>
      <c r="G760" s="145"/>
    </row>
    <row r="761" spans="1:7" ht="34.5" x14ac:dyDescent="0.25">
      <c r="A761" s="155" t="s">
        <v>1131</v>
      </c>
      <c r="B761" s="141" t="s">
        <v>1165</v>
      </c>
      <c r="C761" s="142" t="s">
        <v>1132</v>
      </c>
      <c r="D761" s="143">
        <v>24110446</v>
      </c>
      <c r="E761" s="143">
        <v>24110446</v>
      </c>
      <c r="F761" s="144" t="s">
        <v>1454</v>
      </c>
      <c r="G761" s="145"/>
    </row>
    <row r="762" spans="1:7" ht="23.25" x14ac:dyDescent="0.25">
      <c r="A762" s="155" t="s">
        <v>21</v>
      </c>
      <c r="B762" s="141" t="s">
        <v>1165</v>
      </c>
      <c r="C762" s="142" t="s">
        <v>1133</v>
      </c>
      <c r="D762" s="143">
        <v>24110446</v>
      </c>
      <c r="E762" s="143">
        <v>24110446</v>
      </c>
      <c r="F762" s="144" t="s">
        <v>1454</v>
      </c>
      <c r="G762" s="145"/>
    </row>
    <row r="763" spans="1:7" ht="23.25" x14ac:dyDescent="0.25">
      <c r="A763" s="155" t="s">
        <v>22</v>
      </c>
      <c r="B763" s="141" t="s">
        <v>1165</v>
      </c>
      <c r="C763" s="142" t="s">
        <v>1134</v>
      </c>
      <c r="D763" s="143">
        <v>24110446</v>
      </c>
      <c r="E763" s="143">
        <v>24110446</v>
      </c>
      <c r="F763" s="144" t="s">
        <v>1454</v>
      </c>
      <c r="G763" s="145"/>
    </row>
    <row r="764" spans="1:7" ht="23.25" x14ac:dyDescent="0.25">
      <c r="A764" s="155" t="s">
        <v>34</v>
      </c>
      <c r="B764" s="141" t="s">
        <v>1165</v>
      </c>
      <c r="C764" s="142" t="s">
        <v>1135</v>
      </c>
      <c r="D764" s="143">
        <v>1000000</v>
      </c>
      <c r="E764" s="143">
        <v>1000000</v>
      </c>
      <c r="F764" s="144" t="s">
        <v>1454</v>
      </c>
      <c r="G764" s="145"/>
    </row>
    <row r="765" spans="1:7" x14ac:dyDescent="0.25">
      <c r="A765" s="155" t="s">
        <v>1126</v>
      </c>
      <c r="B765" s="141" t="s">
        <v>1165</v>
      </c>
      <c r="C765" s="142" t="s">
        <v>1136</v>
      </c>
      <c r="D765" s="143">
        <v>1000000</v>
      </c>
      <c r="E765" s="143">
        <v>1000000</v>
      </c>
      <c r="F765" s="144" t="s">
        <v>1454</v>
      </c>
      <c r="G765" s="145"/>
    </row>
    <row r="766" spans="1:7" x14ac:dyDescent="0.25">
      <c r="A766" s="155" t="s">
        <v>1137</v>
      </c>
      <c r="B766" s="141" t="s">
        <v>1165</v>
      </c>
      <c r="C766" s="142" t="s">
        <v>1138</v>
      </c>
      <c r="D766" s="143">
        <v>1000000</v>
      </c>
      <c r="E766" s="143">
        <v>1000000</v>
      </c>
      <c r="F766" s="144" t="s">
        <v>1454</v>
      </c>
      <c r="G766" s="145"/>
    </row>
    <row r="767" spans="1:7" x14ac:dyDescent="0.25">
      <c r="A767" s="155" t="s">
        <v>1139</v>
      </c>
      <c r="B767" s="141" t="s">
        <v>1165</v>
      </c>
      <c r="C767" s="142" t="s">
        <v>1140</v>
      </c>
      <c r="D767" s="143">
        <v>1000000</v>
      </c>
      <c r="E767" s="143">
        <v>1000000</v>
      </c>
      <c r="F767" s="144" t="s">
        <v>1454</v>
      </c>
      <c r="G767" s="145"/>
    </row>
    <row r="768" spans="1:7" ht="57" x14ac:dyDescent="0.25">
      <c r="A768" s="155" t="s">
        <v>35</v>
      </c>
      <c r="B768" s="141" t="s">
        <v>1165</v>
      </c>
      <c r="C768" s="142" t="s">
        <v>1141</v>
      </c>
      <c r="D768" s="143">
        <v>23110446</v>
      </c>
      <c r="E768" s="143">
        <v>23110446</v>
      </c>
      <c r="F768" s="144" t="s">
        <v>1454</v>
      </c>
      <c r="G768" s="145"/>
    </row>
    <row r="769" spans="1:7" x14ac:dyDescent="0.25">
      <c r="A769" s="155" t="s">
        <v>1126</v>
      </c>
      <c r="B769" s="141" t="s">
        <v>1165</v>
      </c>
      <c r="C769" s="142" t="s">
        <v>1142</v>
      </c>
      <c r="D769" s="143">
        <v>23110446</v>
      </c>
      <c r="E769" s="143">
        <v>23110446</v>
      </c>
      <c r="F769" s="144" t="s">
        <v>1454</v>
      </c>
      <c r="G769" s="145"/>
    </row>
    <row r="770" spans="1:7" x14ac:dyDescent="0.25">
      <c r="A770" s="156" t="s">
        <v>1137</v>
      </c>
      <c r="B770" s="141" t="s">
        <v>1165</v>
      </c>
      <c r="C770" s="142" t="s">
        <v>1143</v>
      </c>
      <c r="D770" s="143">
        <v>23110446</v>
      </c>
      <c r="E770" s="143">
        <v>23110446</v>
      </c>
      <c r="F770" s="144" t="s">
        <v>1454</v>
      </c>
      <c r="G770" s="145"/>
    </row>
    <row r="771" spans="1:7" x14ac:dyDescent="0.25">
      <c r="A771" s="156" t="s">
        <v>1139</v>
      </c>
      <c r="B771" s="141" t="s">
        <v>1165</v>
      </c>
      <c r="C771" s="142" t="s">
        <v>1144</v>
      </c>
      <c r="D771" s="143">
        <v>23110446</v>
      </c>
      <c r="E771" s="143">
        <v>23110446</v>
      </c>
      <c r="F771" s="144" t="s">
        <v>1454</v>
      </c>
      <c r="G771" s="145"/>
    </row>
    <row r="772" spans="1:7" x14ac:dyDescent="0.25">
      <c r="A772" s="140" t="s">
        <v>1524</v>
      </c>
      <c r="B772" s="141" t="s">
        <v>1165</v>
      </c>
      <c r="C772" s="142" t="s">
        <v>1525</v>
      </c>
      <c r="D772" s="143">
        <v>1300000</v>
      </c>
      <c r="E772" s="143">
        <v>1300000</v>
      </c>
      <c r="F772" s="144" t="s">
        <v>1454</v>
      </c>
      <c r="G772" s="145"/>
    </row>
    <row r="773" spans="1:7" s="202" customFormat="1" ht="23.25" x14ac:dyDescent="0.25">
      <c r="A773" s="204" t="s">
        <v>21</v>
      </c>
      <c r="B773" s="197" t="s">
        <v>1165</v>
      </c>
      <c r="C773" s="198" t="s">
        <v>1526</v>
      </c>
      <c r="D773" s="199">
        <v>1300000</v>
      </c>
      <c r="E773" s="199">
        <v>1300000</v>
      </c>
      <c r="F773" s="200" t="s">
        <v>1454</v>
      </c>
      <c r="G773" s="201"/>
    </row>
    <row r="774" spans="1:7" s="202" customFormat="1" ht="23.25" x14ac:dyDescent="0.25">
      <c r="A774" s="204" t="s">
        <v>22</v>
      </c>
      <c r="B774" s="197" t="s">
        <v>1165</v>
      </c>
      <c r="C774" s="198" t="s">
        <v>1527</v>
      </c>
      <c r="D774" s="199">
        <v>1300000</v>
      </c>
      <c r="E774" s="199">
        <v>1300000</v>
      </c>
      <c r="F774" s="200" t="s">
        <v>1454</v>
      </c>
      <c r="G774" s="201"/>
    </row>
    <row r="775" spans="1:7" s="202" customFormat="1" ht="23.25" x14ac:dyDescent="0.25">
      <c r="A775" s="196" t="s">
        <v>1528</v>
      </c>
      <c r="B775" s="197" t="s">
        <v>1165</v>
      </c>
      <c r="C775" s="198" t="s">
        <v>1529</v>
      </c>
      <c r="D775" s="199">
        <v>1300000</v>
      </c>
      <c r="E775" s="199">
        <v>1300000</v>
      </c>
      <c r="F775" s="200" t="s">
        <v>1454</v>
      </c>
      <c r="G775" s="201"/>
    </row>
    <row r="776" spans="1:7" s="202" customFormat="1" ht="23.25" x14ac:dyDescent="0.25">
      <c r="A776" s="196" t="s">
        <v>34</v>
      </c>
      <c r="B776" s="197" t="s">
        <v>1165</v>
      </c>
      <c r="C776" s="198" t="s">
        <v>1530</v>
      </c>
      <c r="D776" s="199">
        <v>1300000</v>
      </c>
      <c r="E776" s="199">
        <v>1300000</v>
      </c>
      <c r="F776" s="200" t="s">
        <v>1454</v>
      </c>
      <c r="G776" s="201"/>
    </row>
    <row r="777" spans="1:7" s="202" customFormat="1" x14ac:dyDescent="0.25">
      <c r="A777" s="196" t="s">
        <v>1137</v>
      </c>
      <c r="B777" s="197" t="s">
        <v>1165</v>
      </c>
      <c r="C777" s="198" t="s">
        <v>1531</v>
      </c>
      <c r="D777" s="199">
        <v>1300000</v>
      </c>
      <c r="E777" s="199">
        <v>1300000</v>
      </c>
      <c r="F777" s="200" t="s">
        <v>1454</v>
      </c>
      <c r="G777" s="201"/>
    </row>
    <row r="778" spans="1:7" s="202" customFormat="1" ht="15.75" thickBot="1" x14ac:dyDescent="0.3">
      <c r="A778" s="196" t="s">
        <v>1524</v>
      </c>
      <c r="B778" s="197" t="s">
        <v>1165</v>
      </c>
      <c r="C778" s="198" t="s">
        <v>1532</v>
      </c>
      <c r="D778" s="199">
        <v>1300000</v>
      </c>
      <c r="E778" s="199">
        <v>1300000</v>
      </c>
      <c r="F778" s="200" t="s">
        <v>1454</v>
      </c>
      <c r="G778" s="201"/>
    </row>
    <row r="779" spans="1:7" ht="24" customHeight="1" thickBot="1" x14ac:dyDescent="0.3">
      <c r="A779" s="146" t="s">
        <v>1145</v>
      </c>
      <c r="B779" s="147" t="s">
        <v>1146</v>
      </c>
      <c r="C779" s="148" t="s">
        <v>1155</v>
      </c>
      <c r="D779" s="149">
        <v>-86139397.189999998</v>
      </c>
      <c r="E779" s="149">
        <v>-24964104.800000001</v>
      </c>
      <c r="F779" s="150" t="s">
        <v>1155</v>
      </c>
      <c r="G779" s="151"/>
    </row>
    <row r="780" spans="1:7" ht="15" customHeight="1" x14ac:dyDescent="0.25">
      <c r="A780" s="152"/>
      <c r="B780" s="153"/>
      <c r="C780" s="153"/>
      <c r="D780" s="153"/>
      <c r="E780" s="153"/>
      <c r="F780" s="153"/>
      <c r="G780" s="154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F39" sqref="F39"/>
    </sheetView>
  </sheetViews>
  <sheetFormatPr defaultRowHeight="12" x14ac:dyDescent="0.2"/>
  <cols>
    <col min="1" max="1" width="0.140625" style="117" customWidth="1"/>
    <col min="2" max="2" width="50" style="117" customWidth="1"/>
    <col min="3" max="3" width="7.140625" style="118" customWidth="1"/>
    <col min="4" max="4" width="22.140625" style="119" customWidth="1"/>
    <col min="5" max="5" width="17.7109375" style="120" customWidth="1"/>
    <col min="6" max="6" width="17.28515625" style="121" customWidth="1"/>
    <col min="7" max="7" width="17.5703125" style="121" customWidth="1"/>
    <col min="8" max="8" width="0.7109375" style="121" customWidth="1"/>
    <col min="9" max="16384" width="9.140625" style="121"/>
  </cols>
  <sheetData>
    <row r="1" spans="1:7" s="59" customFormat="1" ht="12.75" customHeight="1" x14ac:dyDescent="0.25">
      <c r="A1" s="233"/>
      <c r="B1" s="233"/>
      <c r="C1" s="233"/>
      <c r="D1" s="233"/>
      <c r="E1" s="233"/>
      <c r="F1" s="233"/>
    </row>
    <row r="2" spans="1:7" customFormat="1" ht="15.95" customHeight="1" x14ac:dyDescent="0.25">
      <c r="A2" s="60"/>
      <c r="B2" s="61"/>
      <c r="C2" s="62"/>
      <c r="D2" s="63"/>
      <c r="E2" s="63" t="s">
        <v>518</v>
      </c>
      <c r="F2" s="62"/>
    </row>
    <row r="3" spans="1:7" customFormat="1" ht="11.1" customHeight="1" x14ac:dyDescent="0.25">
      <c r="A3" s="64"/>
      <c r="B3" s="65"/>
      <c r="C3" s="66"/>
      <c r="D3" s="67"/>
      <c r="E3" s="67"/>
      <c r="F3" s="67"/>
    </row>
    <row r="4" spans="1:7" customFormat="1" ht="15" x14ac:dyDescent="0.25">
      <c r="A4" s="68" t="s">
        <v>519</v>
      </c>
      <c r="B4" s="69"/>
      <c r="C4" s="70"/>
      <c r="D4" s="71"/>
      <c r="E4" s="72"/>
      <c r="F4" s="63"/>
    </row>
    <row r="5" spans="1:7" s="59" customFormat="1" ht="12.75" customHeight="1" x14ac:dyDescent="0.25">
      <c r="A5" s="64"/>
      <c r="B5" s="65"/>
      <c r="C5" s="73"/>
      <c r="D5" s="74"/>
      <c r="E5" s="75"/>
      <c r="F5" s="76"/>
    </row>
    <row r="6" spans="1:7" customFormat="1" ht="12.75" customHeight="1" x14ac:dyDescent="0.25">
      <c r="B6" s="77"/>
      <c r="C6" s="77"/>
      <c r="D6" s="78" t="s">
        <v>520</v>
      </c>
      <c r="E6" s="78" t="s">
        <v>521</v>
      </c>
      <c r="F6" s="78"/>
      <c r="G6" s="78" t="s">
        <v>522</v>
      </c>
    </row>
    <row r="7" spans="1:7" customFormat="1" ht="10.5" customHeight="1" x14ac:dyDescent="0.25">
      <c r="B7" s="79"/>
      <c r="C7" s="80" t="s">
        <v>523</v>
      </c>
      <c r="D7" s="80" t="s">
        <v>524</v>
      </c>
      <c r="E7" s="80" t="s">
        <v>525</v>
      </c>
      <c r="F7" s="80" t="s">
        <v>1150</v>
      </c>
      <c r="G7" s="80" t="s">
        <v>526</v>
      </c>
    </row>
    <row r="8" spans="1:7" customFormat="1" ht="10.5" customHeight="1" x14ac:dyDescent="0.25">
      <c r="B8" s="79" t="s">
        <v>1147</v>
      </c>
      <c r="C8" s="80" t="s">
        <v>527</v>
      </c>
      <c r="D8" s="80" t="s">
        <v>528</v>
      </c>
      <c r="E8" s="80" t="s">
        <v>526</v>
      </c>
      <c r="F8" s="80"/>
      <c r="G8" s="80"/>
    </row>
    <row r="9" spans="1:7" customFormat="1" ht="10.5" customHeight="1" x14ac:dyDescent="0.25">
      <c r="B9" s="79"/>
      <c r="C9" s="80" t="s">
        <v>529</v>
      </c>
      <c r="D9" s="80" t="s">
        <v>321</v>
      </c>
      <c r="E9" s="80"/>
      <c r="F9" s="80"/>
      <c r="G9" s="80"/>
    </row>
    <row r="10" spans="1:7" customFormat="1" ht="9.75" customHeight="1" x14ac:dyDescent="0.25">
      <c r="B10" s="81"/>
      <c r="C10" s="82"/>
      <c r="D10" s="82" t="s">
        <v>322</v>
      </c>
      <c r="E10" s="82"/>
      <c r="F10" s="82"/>
      <c r="G10" s="82"/>
    </row>
    <row r="11" spans="1:7" customFormat="1" ht="12.75" customHeight="1" x14ac:dyDescent="0.25">
      <c r="B11" s="83">
        <v>1</v>
      </c>
      <c r="C11" s="83">
        <v>2</v>
      </c>
      <c r="D11" s="84">
        <v>3</v>
      </c>
      <c r="E11" s="85" t="s">
        <v>1152</v>
      </c>
      <c r="F11" s="86" t="s">
        <v>1153</v>
      </c>
      <c r="G11" s="85" t="s">
        <v>1154</v>
      </c>
    </row>
    <row r="12" spans="1:7" customFormat="1" ht="15" x14ac:dyDescent="0.25">
      <c r="A12" s="87" t="s">
        <v>530</v>
      </c>
      <c r="B12" s="88" t="s">
        <v>531</v>
      </c>
      <c r="C12" s="89">
        <v>500</v>
      </c>
      <c r="D12" s="90" t="s">
        <v>1155</v>
      </c>
      <c r="E12" s="91">
        <f>E13</f>
        <v>86139397.189999998</v>
      </c>
      <c r="F12" s="91">
        <f>F13</f>
        <v>24964104.800000072</v>
      </c>
      <c r="G12" s="92">
        <f>E12-F12</f>
        <v>61175292.389999926</v>
      </c>
    </row>
    <row r="13" spans="1:7" customFormat="1" ht="15" x14ac:dyDescent="0.25">
      <c r="A13" s="87" t="s">
        <v>530</v>
      </c>
      <c r="B13" s="88" t="s">
        <v>532</v>
      </c>
      <c r="C13" s="89">
        <v>700</v>
      </c>
      <c r="D13" s="93" t="s">
        <v>533</v>
      </c>
      <c r="E13" s="94">
        <v>86139397.189999998</v>
      </c>
      <c r="F13" s="94">
        <f>F17+F18</f>
        <v>24964104.800000072</v>
      </c>
      <c r="G13" s="92" t="s">
        <v>1159</v>
      </c>
    </row>
    <row r="14" spans="1:7" customFormat="1" ht="15" x14ac:dyDescent="0.25">
      <c r="A14" s="87" t="s">
        <v>530</v>
      </c>
      <c r="B14" s="88" t="s">
        <v>534</v>
      </c>
      <c r="C14" s="89">
        <v>710</v>
      </c>
      <c r="D14" s="93" t="s">
        <v>535</v>
      </c>
      <c r="E14" s="94">
        <f t="shared" ref="E14:F16" si="0">E15</f>
        <v>-903142072.99000001</v>
      </c>
      <c r="F14" s="94">
        <f t="shared" si="0"/>
        <v>-943164926.17999995</v>
      </c>
      <c r="G14" s="94" t="s">
        <v>536</v>
      </c>
    </row>
    <row r="15" spans="1:7" s="98" customFormat="1" ht="12.75" x14ac:dyDescent="0.2">
      <c r="A15" s="87" t="s">
        <v>530</v>
      </c>
      <c r="B15" s="95" t="s">
        <v>537</v>
      </c>
      <c r="C15" s="96">
        <v>710</v>
      </c>
      <c r="D15" s="93" t="s">
        <v>538</v>
      </c>
      <c r="E15" s="97">
        <f t="shared" si="0"/>
        <v>-903142072.99000001</v>
      </c>
      <c r="F15" s="97">
        <f t="shared" si="0"/>
        <v>-943164926.17999995</v>
      </c>
      <c r="G15" s="97" t="s">
        <v>536</v>
      </c>
    </row>
    <row r="16" spans="1:7" s="98" customFormat="1" ht="12.75" x14ac:dyDescent="0.2">
      <c r="A16" s="87" t="s">
        <v>530</v>
      </c>
      <c r="B16" s="95" t="s">
        <v>539</v>
      </c>
      <c r="C16" s="96">
        <v>710</v>
      </c>
      <c r="D16" s="93" t="s">
        <v>540</v>
      </c>
      <c r="E16" s="97">
        <f t="shared" si="0"/>
        <v>-903142072.99000001</v>
      </c>
      <c r="F16" s="97">
        <f t="shared" si="0"/>
        <v>-943164926.17999995</v>
      </c>
      <c r="G16" s="97" t="s">
        <v>536</v>
      </c>
    </row>
    <row r="17" spans="1:7" s="98" customFormat="1" ht="22.5" x14ac:dyDescent="0.2">
      <c r="A17" s="87" t="s">
        <v>530</v>
      </c>
      <c r="B17" s="95" t="s">
        <v>541</v>
      </c>
      <c r="C17" s="96">
        <v>710</v>
      </c>
      <c r="D17" s="93" t="s">
        <v>542</v>
      </c>
      <c r="E17" s="97">
        <v>-903142072.99000001</v>
      </c>
      <c r="F17" s="97">
        <v>-943164926.17999995</v>
      </c>
      <c r="G17" s="97" t="s">
        <v>536</v>
      </c>
    </row>
    <row r="18" spans="1:7" customFormat="1" ht="15" x14ac:dyDescent="0.25">
      <c r="A18" s="87" t="s">
        <v>530</v>
      </c>
      <c r="B18" s="88" t="s">
        <v>543</v>
      </c>
      <c r="C18" s="89">
        <v>720</v>
      </c>
      <c r="D18" s="93" t="s">
        <v>544</v>
      </c>
      <c r="E18" s="94">
        <f>E19</f>
        <v>989281470.17999995</v>
      </c>
      <c r="F18" s="94">
        <f t="shared" ref="E18:F20" si="1">F19</f>
        <v>968129030.98000002</v>
      </c>
      <c r="G18" s="94" t="s">
        <v>536</v>
      </c>
    </row>
    <row r="19" spans="1:7" s="98" customFormat="1" ht="12.75" x14ac:dyDescent="0.2">
      <c r="A19" s="87" t="s">
        <v>530</v>
      </c>
      <c r="B19" s="95" t="s">
        <v>545</v>
      </c>
      <c r="C19" s="96">
        <v>720</v>
      </c>
      <c r="D19" s="93" t="s">
        <v>546</v>
      </c>
      <c r="E19" s="97">
        <f t="shared" si="1"/>
        <v>989281470.17999995</v>
      </c>
      <c r="F19" s="97">
        <f t="shared" si="1"/>
        <v>968129030.98000002</v>
      </c>
      <c r="G19" s="97" t="s">
        <v>536</v>
      </c>
    </row>
    <row r="20" spans="1:7" s="98" customFormat="1" ht="12.75" x14ac:dyDescent="0.2">
      <c r="A20" s="87" t="s">
        <v>530</v>
      </c>
      <c r="B20" s="95" t="s">
        <v>547</v>
      </c>
      <c r="C20" s="96">
        <v>720</v>
      </c>
      <c r="D20" s="93" t="s">
        <v>548</v>
      </c>
      <c r="E20" s="97">
        <f t="shared" si="1"/>
        <v>989281470.17999995</v>
      </c>
      <c r="F20" s="97">
        <f t="shared" si="1"/>
        <v>968129030.98000002</v>
      </c>
      <c r="G20" s="97" t="s">
        <v>536</v>
      </c>
    </row>
    <row r="21" spans="1:7" s="98" customFormat="1" ht="22.5" x14ac:dyDescent="0.2">
      <c r="A21" s="87" t="s">
        <v>530</v>
      </c>
      <c r="B21" s="95" t="s">
        <v>549</v>
      </c>
      <c r="C21" s="96">
        <v>720</v>
      </c>
      <c r="D21" s="93" t="s">
        <v>550</v>
      </c>
      <c r="E21" s="97">
        <v>989281470.17999995</v>
      </c>
      <c r="F21" s="97">
        <v>968129030.98000002</v>
      </c>
      <c r="G21" s="97" t="s">
        <v>536</v>
      </c>
    </row>
    <row r="22" spans="1:7" customFormat="1" ht="10.5" customHeight="1" x14ac:dyDescent="0.25">
      <c r="B22" s="99"/>
      <c r="C22" s="99"/>
      <c r="D22" s="99"/>
      <c r="E22" s="100"/>
      <c r="F22" s="101"/>
      <c r="G22" s="101"/>
    </row>
    <row r="23" spans="1:7" customFormat="1" ht="10.5" customHeight="1" x14ac:dyDescent="0.25">
      <c r="B23" s="99"/>
      <c r="C23" s="99"/>
      <c r="D23" s="99"/>
      <c r="E23" s="100"/>
      <c r="F23" s="101"/>
      <c r="G23" s="101"/>
    </row>
    <row r="24" spans="1:7" customFormat="1" ht="21" customHeight="1" x14ac:dyDescent="0.25">
      <c r="B24" s="234" t="s">
        <v>1533</v>
      </c>
      <c r="C24" s="234"/>
      <c r="D24" s="102" t="s">
        <v>1534</v>
      </c>
      <c r="E24" s="65"/>
      <c r="F24" s="72"/>
      <c r="G24" s="72"/>
    </row>
    <row r="25" spans="1:7" s="103" customFormat="1" ht="6.75" customHeight="1" x14ac:dyDescent="0.15">
      <c r="B25" s="104" t="s">
        <v>551</v>
      </c>
      <c r="D25" s="105" t="s">
        <v>552</v>
      </c>
      <c r="E25" s="106"/>
      <c r="F25" s="107"/>
      <c r="G25" s="107"/>
    </row>
    <row r="26" spans="1:7" s="103" customFormat="1" ht="6.75" customHeight="1" x14ac:dyDescent="0.15">
      <c r="B26" s="104"/>
      <c r="D26" s="105"/>
      <c r="E26" s="106"/>
      <c r="F26" s="107"/>
      <c r="G26" s="107"/>
    </row>
    <row r="27" spans="1:7" s="108" customFormat="1" ht="15.75" customHeight="1" x14ac:dyDescent="0.2">
      <c r="B27" s="234" t="s">
        <v>553</v>
      </c>
      <c r="C27" s="234"/>
      <c r="D27" s="109"/>
      <c r="E27" s="110"/>
      <c r="F27" s="111"/>
      <c r="G27" s="111"/>
    </row>
    <row r="28" spans="1:7" s="103" customFormat="1" ht="9.75" customHeight="1" x14ac:dyDescent="0.2">
      <c r="B28" s="234" t="s">
        <v>554</v>
      </c>
      <c r="C28" s="234"/>
      <c r="D28" s="112" t="s">
        <v>555</v>
      </c>
      <c r="E28" s="106"/>
      <c r="F28" s="107"/>
      <c r="G28" s="107"/>
    </row>
    <row r="29" spans="1:7" customFormat="1" ht="9.75" customHeight="1" x14ac:dyDescent="0.25">
      <c r="B29" s="113" t="s">
        <v>556</v>
      </c>
      <c r="C29" s="69"/>
      <c r="D29" s="105" t="s">
        <v>552</v>
      </c>
      <c r="E29" s="100"/>
      <c r="F29" s="72"/>
      <c r="G29" s="72"/>
    </row>
    <row r="30" spans="1:7" customFormat="1" ht="12.75" hidden="1" customHeight="1" x14ac:dyDescent="0.25">
      <c r="B30" s="69"/>
      <c r="C30" s="69"/>
      <c r="D30" s="69"/>
      <c r="E30" s="72"/>
      <c r="F30" s="72"/>
      <c r="G30" s="72"/>
    </row>
    <row r="31" spans="1:7" customFormat="1" ht="9.75" hidden="1" customHeight="1" x14ac:dyDescent="0.25">
      <c r="B31" s="65" t="s">
        <v>557</v>
      </c>
      <c r="C31" s="62"/>
      <c r="D31" s="114"/>
      <c r="E31" s="62"/>
      <c r="F31" s="62"/>
      <c r="G31" s="72"/>
    </row>
    <row r="32" spans="1:7" customFormat="1" ht="11.25" hidden="1" customHeight="1" x14ac:dyDescent="0.25">
      <c r="B32" s="100" t="s">
        <v>558</v>
      </c>
      <c r="C32" s="100"/>
      <c r="D32" s="114" t="s">
        <v>555</v>
      </c>
      <c r="E32" s="100"/>
      <c r="F32" s="100"/>
      <c r="G32" s="100"/>
    </row>
    <row r="33" spans="2:7" customFormat="1" ht="7.5" hidden="1" customHeight="1" x14ac:dyDescent="0.25">
      <c r="B33" s="104" t="s">
        <v>559</v>
      </c>
      <c r="C33" s="64"/>
      <c r="D33" s="104" t="s">
        <v>552</v>
      </c>
      <c r="E33" s="100"/>
      <c r="F33" s="100"/>
      <c r="G33" s="100"/>
    </row>
    <row r="34" spans="2:7" customFormat="1" ht="4.5" customHeight="1" x14ac:dyDescent="0.25">
      <c r="B34" s="100"/>
      <c r="C34" s="100"/>
      <c r="D34" s="100"/>
      <c r="E34" s="100"/>
      <c r="F34" s="100"/>
      <c r="G34" s="100"/>
    </row>
    <row r="35" spans="2:7" customFormat="1" ht="21" customHeight="1" x14ac:dyDescent="0.25">
      <c r="B35" s="70" t="s">
        <v>560</v>
      </c>
      <c r="C35" s="70"/>
      <c r="D35" s="102" t="s">
        <v>345</v>
      </c>
      <c r="E35" s="100"/>
      <c r="F35" s="115"/>
      <c r="G35" s="100"/>
    </row>
    <row r="36" spans="2:7" customFormat="1" ht="7.5" customHeight="1" x14ac:dyDescent="0.25">
      <c r="B36" s="104" t="s">
        <v>556</v>
      </c>
      <c r="C36" s="64"/>
      <c r="D36" s="105" t="s">
        <v>552</v>
      </c>
      <c r="E36" s="100"/>
      <c r="F36" s="100"/>
      <c r="G36" s="100"/>
    </row>
    <row r="37" spans="2:7" customFormat="1" ht="17.25" customHeight="1" x14ac:dyDescent="0.25">
      <c r="B37" s="70"/>
      <c r="C37" s="70"/>
      <c r="D37" s="64"/>
      <c r="E37" s="100"/>
      <c r="F37" s="100"/>
      <c r="G37" s="100"/>
    </row>
    <row r="38" spans="2:7" customFormat="1" ht="17.25" customHeight="1" x14ac:dyDescent="0.25">
      <c r="B38" s="70" t="s">
        <v>1535</v>
      </c>
      <c r="C38" s="69"/>
      <c r="D38" s="69"/>
      <c r="E38" s="116"/>
      <c r="F38" s="116"/>
      <c r="G38" s="116"/>
    </row>
  </sheetData>
  <mergeCells count="4">
    <mergeCell ref="A1:F1"/>
    <mergeCell ref="B24:C24"/>
    <mergeCell ref="B27:C27"/>
    <mergeCell ref="B28:C2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APPPOOL\f19.web</dc:creator>
  <cp:lastModifiedBy>Natali</cp:lastModifiedBy>
  <cp:lastPrinted>2019-04-12T04:51:11Z</cp:lastPrinted>
  <dcterms:created xsi:type="dcterms:W3CDTF">2018-07-09T00:05:35Z</dcterms:created>
  <dcterms:modified xsi:type="dcterms:W3CDTF">2019-04-22T23:08:17Z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C:\inetpub\wwwroot\f19.web\temp\ReportManager\_Финансовое управление администрации Надеждинского муниципального района_0503117M_июнь 2018 года.xlsx</vt:lpwstr>
  </property>
  <property fmtid="{D5CDD505-2E9C-101B-9397-08002B2CF9AE}" pid="3" name="Report Name">
    <vt:lpwstr>C__inetpub_wwwroot_f19.web_temp_ReportManager__Финансовое управление администрации Надеждинского муниципального района_0503117M_июнь 2018 года.xlsx</vt:lpwstr>
  </property>
</Properties>
</file>